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2政府性基金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预留补贴">'[1]标准'!$N$4:$O$14</definedName>
    <definedName name="dsds">'[2]#REF!'!$AL$4:$AM$14</definedName>
    <definedName name="非车改办公经费">'[3]#REF!'!$B$4:$C$14</definedName>
    <definedName name="工会经费">'[1]标准'!$F$4:$G$14</definedName>
    <definedName name="人">'[3]#REF!'!$H$5</definedName>
    <definedName name="计生奖">'[1]标准'!$Z$4:$AA$14</definedName>
    <definedName name="答得到">'[3]#REF!'!$B$4:$C$14</definedName>
    <definedName name="地区名称">'[4]1'!$N$2:$N$37</definedName>
    <definedName name="合计11">#REF!</definedName>
    <definedName name="车改办公经费">'[3]#REF!'!$B$4:$C$14</definedName>
    <definedName name="调资">'[1]标准'!$R$4:$S$14</definedName>
    <definedName name="中专社保">'[1]标准'!$G$36</definedName>
    <definedName name="中专岗位">'[1]标准'!$G$32</definedName>
    <definedName name="和">#REF!</definedName>
    <definedName name="DATABASE">'[3]#REF!'!$B$6:$C$1350</definedName>
    <definedName name="教师三个月">'[1]标准'!$C$35</definedName>
    <definedName name="三为">'[1]标准'!$AH$4:$AI$14</definedName>
    <definedName name="aaa">'[5]#REF!'!$B$6:$C$1350</definedName>
    <definedName name="土地">'[6]#REF!'!$B$6:$C$1350</definedName>
    <definedName name="中专三个月">'[1]标准'!$G$35</definedName>
    <definedName name="中专工资">'[3]#REF!'!$G$31</definedName>
    <definedName name="_xlnm.Print_Titles">#N/A</definedName>
    <definedName name="四大节日">'[1]标准'!$V$4:$W$14</definedName>
    <definedName name="教师社保">'[1]标准'!$C$36</definedName>
    <definedName name="福利费">'[1]标准'!$J$4:$K$14</definedName>
    <definedName name="中专考核">'[1]标准'!$G$33</definedName>
    <definedName name="中专特殊">'[1]标准'!$G$34</definedName>
    <definedName name="办公经费">'[1]标准'!$B$4:$C$14</definedName>
    <definedName name="教师岗位">'[1]标准'!$C$32</definedName>
    <definedName name="车改办公经费标准">'[3]#REF!'!$AL$4:$AM$14</definedName>
    <definedName name="公积金">'[1]标准'!$AD$4:$AE$14</definedName>
    <definedName name="公费医疗">'[1]标准'!$B$21:$C$25</definedName>
    <definedName name="教师工资">'[3]#REF!'!$C$31</definedName>
    <definedName name="教师特殊">'[1]标准'!$C$34</definedName>
    <definedName name="教师考核">'[1]标准'!$C$33</definedName>
  </definedNames>
  <calcPr fullCalcOnLoad="1"/>
</workbook>
</file>

<file path=xl/sharedStrings.xml><?xml version="1.0" encoding="utf-8"?>
<sst xmlns="http://schemas.openxmlformats.org/spreadsheetml/2006/main" count="46" uniqueCount="39">
  <si>
    <t>附件2</t>
  </si>
  <si>
    <t>佛山市高明区2023年政府性基金预算收支第二次调整情况表</t>
  </si>
  <si>
    <t>单位：万元</t>
  </si>
  <si>
    <t>收 入</t>
  </si>
  <si>
    <t>支 出</t>
  </si>
  <si>
    <t>项 目</t>
  </si>
  <si>
    <t>年初预算数</t>
  </si>
  <si>
    <t>一次调整后预算数</t>
  </si>
  <si>
    <t>二次调整后预算数</t>
  </si>
  <si>
    <t>对比第一次预算调整（+/-）</t>
  </si>
  <si>
    <t>对比年初预算（+/-）</t>
  </si>
  <si>
    <t xml:space="preserve"> 一、政府性基金预算收入</t>
  </si>
  <si>
    <t>一、政府性基金预算支出</t>
  </si>
  <si>
    <t xml:space="preserve">    国有土地使用权出让收入</t>
  </si>
  <si>
    <t xml:space="preserve">   国有土地使用权出让收入安排的支出</t>
  </si>
  <si>
    <t xml:space="preserve">    国有土地收益基金收入</t>
  </si>
  <si>
    <t xml:space="preserve">   国有土地收益基金安排的支出</t>
  </si>
  <si>
    <t xml:space="preserve">    农业土地开发资金收入</t>
  </si>
  <si>
    <t xml:space="preserve">   农业土地开发资金安排的支出</t>
  </si>
  <si>
    <t xml:space="preserve">    城市基础设施配套费收入</t>
  </si>
  <si>
    <t xml:space="preserve">   城市基础设施配套费安排的支出</t>
  </si>
  <si>
    <t xml:space="preserve">    彩票公益金收入</t>
  </si>
  <si>
    <t xml:space="preserve">   彩票公益金安排的支出</t>
  </si>
  <si>
    <t xml:space="preserve">    污水处理费收入</t>
  </si>
  <si>
    <t xml:space="preserve">  污水处理费收入安排的支出</t>
  </si>
  <si>
    <t xml:space="preserve">  其他支出</t>
  </si>
  <si>
    <t xml:space="preserve">  地方政府专项债务付息支出</t>
  </si>
  <si>
    <t xml:space="preserve">  地方政府专项债务发行费用支出</t>
  </si>
  <si>
    <t xml:space="preserve">  专项债券收入安排的支出</t>
  </si>
  <si>
    <t>二、上级补助收入</t>
  </si>
  <si>
    <t>二、政府性基金上解支出</t>
  </si>
  <si>
    <t>三、债务转贷收入</t>
  </si>
  <si>
    <t>三、地方政府专项债务还本支出</t>
  </si>
  <si>
    <t xml:space="preserve">   再融资债券转贷收入</t>
  </si>
  <si>
    <t xml:space="preserve">   新增专项债券转贷收入</t>
  </si>
  <si>
    <t>四、调出资金</t>
  </si>
  <si>
    <t>四、上年结转结余</t>
  </si>
  <si>
    <t>五、年终结转结余</t>
  </si>
  <si>
    <t>合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</si>
</sst>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-#,##0_ ;_ * &quot;-&quot;??_ ;_ @_ "/>
  </numFmts>
  <fonts count="48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4"/>
      <name val="黑体"/>
      <family val="3"/>
    </font>
    <font>
      <sz val="9"/>
      <name val="SimSun"/>
      <family val="0"/>
    </font>
    <font>
      <sz val="16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8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43" fontId="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43" fontId="6" fillId="0" borderId="0" xfId="0" applyNumberFormat="1" applyFont="1" applyAlignment="1" applyProtection="1">
      <alignment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43" fontId="8" fillId="0" borderId="12" xfId="0" applyNumberFormat="1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43" fontId="8" fillId="0" borderId="14" xfId="0" applyNumberFormat="1" applyFont="1" applyBorder="1" applyAlignment="1" applyProtection="1">
      <alignment horizontal="center" vertical="center" wrapText="1"/>
      <protection/>
    </xf>
    <xf numFmtId="43" fontId="8" fillId="0" borderId="15" xfId="0" applyNumberFormat="1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vertical="center" wrapText="1"/>
      <protection/>
    </xf>
    <xf numFmtId="176" fontId="9" fillId="0" borderId="13" xfId="0" applyNumberFormat="1" applyFont="1" applyBorder="1" applyAlignment="1" applyProtection="1">
      <alignment vertical="center" wrapText="1"/>
      <protection/>
    </xf>
    <xf numFmtId="176" fontId="9" fillId="0" borderId="9" xfId="0" applyNumberFormat="1" applyFont="1" applyBorder="1" applyAlignment="1" applyProtection="1">
      <alignment vertical="center" wrapText="1"/>
      <protection/>
    </xf>
    <xf numFmtId="176" fontId="9" fillId="0" borderId="12" xfId="0" applyNumberFormat="1" applyFont="1" applyBorder="1" applyAlignment="1" applyProtection="1">
      <alignment vertical="center" wrapText="1"/>
      <protection/>
    </xf>
    <xf numFmtId="176" fontId="9" fillId="0" borderId="16" xfId="0" applyNumberFormat="1" applyFont="1" applyBorder="1" applyAlignment="1" applyProtection="1">
      <alignment vertical="center" wrapText="1"/>
      <protection/>
    </xf>
    <xf numFmtId="176" fontId="9" fillId="0" borderId="17" xfId="0" applyNumberFormat="1" applyFont="1" applyBorder="1" applyAlignment="1" applyProtection="1">
      <alignment vertical="center" wrapText="1"/>
      <protection/>
    </xf>
    <xf numFmtId="0" fontId="9" fillId="0" borderId="16" xfId="0" applyFont="1" applyBorder="1" applyAlignment="1" applyProtection="1">
      <alignment vertical="center" wrapText="1"/>
      <protection/>
    </xf>
    <xf numFmtId="176" fontId="9" fillId="0" borderId="18" xfId="0" applyNumberFormat="1" applyFont="1" applyBorder="1" applyAlignment="1" applyProtection="1">
      <alignment vertical="center" wrapText="1"/>
      <protection/>
    </xf>
    <xf numFmtId="0" fontId="4" fillId="0" borderId="12" xfId="0" applyFont="1" applyBorder="1" applyAlignment="1" applyProtection="1">
      <alignment vertical="center"/>
      <protection/>
    </xf>
    <xf numFmtId="176" fontId="9" fillId="0" borderId="19" xfId="0" applyNumberFormat="1" applyFont="1" applyBorder="1" applyAlignment="1" applyProtection="1">
      <alignment vertical="center" wrapText="1"/>
      <protection/>
    </xf>
    <xf numFmtId="176" fontId="9" fillId="0" borderId="20" xfId="0" applyNumberFormat="1" applyFont="1" applyBorder="1" applyAlignment="1" applyProtection="1">
      <alignment vertical="center" wrapText="1"/>
      <protection/>
    </xf>
    <xf numFmtId="176" fontId="9" fillId="0" borderId="21" xfId="0" applyNumberFormat="1" applyFont="1" applyBorder="1" applyAlignment="1" applyProtection="1">
      <alignment vertical="center" wrapText="1"/>
      <protection/>
    </xf>
    <xf numFmtId="176" fontId="9" fillId="0" borderId="22" xfId="0" applyNumberFormat="1" applyFont="1" applyBorder="1" applyAlignment="1" applyProtection="1">
      <alignment vertical="center" wrapText="1"/>
      <protection/>
    </xf>
    <xf numFmtId="176" fontId="9" fillId="0" borderId="23" xfId="0" applyNumberFormat="1" applyFont="1" applyBorder="1" applyAlignment="1" applyProtection="1">
      <alignment vertical="center" wrapText="1"/>
      <protection/>
    </xf>
    <xf numFmtId="0" fontId="9" fillId="0" borderId="12" xfId="0" applyFont="1" applyBorder="1" applyAlignment="1" applyProtection="1">
      <alignment vertical="center" wrapText="1"/>
      <protection/>
    </xf>
    <xf numFmtId="176" fontId="9" fillId="0" borderId="12" xfId="0" applyNumberFormat="1" applyFont="1" applyBorder="1" applyAlignment="1" applyProtection="1">
      <alignment vertical="center"/>
      <protection/>
    </xf>
    <xf numFmtId="176" fontId="9" fillId="0" borderId="12" xfId="0" applyNumberFormat="1" applyFont="1" applyBorder="1" applyAlignment="1" applyProtection="1">
      <alignment horizontal="right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176" fontId="9" fillId="0" borderId="12" xfId="0" applyNumberFormat="1" applyFont="1" applyBorder="1" applyAlignment="1" applyProtection="1">
      <alignment horizontal="center" vertical="center" wrapText="1"/>
      <protection/>
    </xf>
    <xf numFmtId="176" fontId="4" fillId="0" borderId="0" xfId="0" applyNumberFormat="1" applyFont="1" applyAlignment="1" applyProtection="1">
      <alignment vertical="center"/>
      <protection/>
    </xf>
    <xf numFmtId="177" fontId="9" fillId="0" borderId="0" xfId="0" applyNumberFormat="1" applyFont="1" applyAlignment="1" applyProtection="1">
      <alignment vertical="center"/>
      <protection/>
    </xf>
    <xf numFmtId="176" fontId="9" fillId="0" borderId="15" xfId="0" applyNumberFormat="1" applyFont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ck\&#25968;&#25454;&#20132;&#25442;&#21306;\2004&#24180;&#19987;&#39033;&#12289;&#27491;&#24120;&#39044;&#31639;&#27719;&#24635;&#34920;\&#26032;&#31532;&#20845;&#31295;-&#36319;&#39044;&#31639;&#31185;\&#27491;&#24120;&#32463;&#36153;\&#27491;&#24120;&#32463;&#36153;&#31532;&#20845;&#31295;-1.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\Documents%20and%20Settings\CZJ\My%20Documents\My%20RTX%20Files\&#24278;&#33395;&#38639;\&#38215;&#34903;&#20998;&#25104;&#27454;&#26500;&#25104;&#24773;&#20917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\f\&#39044;&#31639;&#32929;&#36164;&#26009;\2011&#24180;\2011&#24180;&#39044;&#31639;&#35843;&#25972;\12&#26376;15&#26085;\&#20851;&#20110;2011&#24180;&#39044;&#31639;&#35843;&#25972;&#35745;&#21010;&#30340;&#32534;&#21046;&#35828;&#26126;-&#38468;&#34920;-122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\&#24278;&#33395;&#38639;\07&#24180;&#36164;&#26009;\07&#24180;&#36164;&#37329;&#28165;&#29702;\2007&#24180;7&#26376;&#24555;&#25253;&#26032;&#20307;&#21046;&#26684;&#243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\Users\Administrator\Documents\My%20RTX%20Files\&#24038;&#36745;&#26126;\2015&#24180;&#39044;&#31639;&#31185;&#21150;&#20214;\2015&#24180;&#39044;&#31639;&#35843;&#25972;\2015&#24180;&#24230;&#31109;&#22478;&#21306;&#36130;&#25919;&#39044;&#31639;&#24179;&#34913;&#24773;&#20917;&#39044;&#27979;-20150524-&#24038;&#27719;&#32534;\My%20RTX%20Files\&#28504;&#23896;\2011&#24180;&#32467;&#31639;&#34917;&#21161;&#19978;&#35299;&#34920;&#2668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\Users\Administrator\Documents\My%20RTX%20Files\&#24038;&#36745;&#26126;\2015&#24180;&#39044;&#31639;&#31185;&#21150;&#20214;\2015&#24180;&#39044;&#31639;&#35843;&#25972;\2015&#24180;&#24230;&#31109;&#22478;&#21306;&#36130;&#25919;&#39044;&#31639;&#24179;&#34913;&#24773;&#20917;&#39044;&#27979;-20150524-&#24038;&#27719;&#32534;\My%20RTX%20Files\&#28504;&#23896;\&#31109;&#22478;&#21306;&#21508;&#38215;&#65288;&#34903;&#36947;&#65289;2012&#24180;&#31246;&#25910;&#20998;&#25104;&#24773;&#20917;&#34920;-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标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view="pageBreakPreview" zoomScaleSheetLayoutView="100" workbookViewId="0" topLeftCell="A1">
      <selection activeCell="G7" sqref="G7"/>
    </sheetView>
  </sheetViews>
  <sheetFormatPr defaultColWidth="9.00390625" defaultRowHeight="15" customHeight="1"/>
  <cols>
    <col min="1" max="1" width="26.125" style="1" bestFit="1" customWidth="1"/>
    <col min="2" max="2" width="9.00390625" style="3" customWidth="1"/>
    <col min="3" max="3" width="10.375" style="3" bestFit="1" customWidth="1"/>
    <col min="4" max="4" width="10.125" style="3" bestFit="1" customWidth="1"/>
    <col min="5" max="5" width="10.00390625" style="3" bestFit="1" customWidth="1"/>
    <col min="6" max="6" width="10.375" style="3" bestFit="1" customWidth="1"/>
    <col min="7" max="7" width="33.25390625" style="3" customWidth="1"/>
    <col min="8" max="8" width="12.00390625" style="3" bestFit="1" customWidth="1"/>
    <col min="9" max="9" width="11.00390625" style="3" bestFit="1" customWidth="1"/>
    <col min="10" max="12" width="10.625" style="3" bestFit="1" customWidth="1"/>
    <col min="13" max="16384" width="10.00390625" style="1" bestFit="1" customWidth="1"/>
  </cols>
  <sheetData>
    <row r="1" spans="1:12" s="1" customFormat="1" ht="19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3"/>
      <c r="K1" s="3"/>
      <c r="L1" s="3"/>
    </row>
    <row r="2" spans="1:12" s="1" customFormat="1" ht="3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19.5" customHeight="1">
      <c r="A3" s="7"/>
      <c r="B3" s="8"/>
      <c r="C3" s="8"/>
      <c r="D3" s="8"/>
      <c r="E3" s="8"/>
      <c r="F3" s="8"/>
      <c r="G3" s="8"/>
      <c r="H3" s="8"/>
      <c r="I3" s="8"/>
      <c r="J3" s="7"/>
      <c r="K3" s="7"/>
      <c r="L3" s="5" t="s">
        <v>2</v>
      </c>
    </row>
    <row r="4" spans="1:12" s="2" customFormat="1" ht="30" customHeight="1">
      <c r="A4" s="9" t="s">
        <v>3</v>
      </c>
      <c r="B4" s="10"/>
      <c r="C4" s="10"/>
      <c r="D4" s="10"/>
      <c r="E4" s="11"/>
      <c r="F4" s="11"/>
      <c r="G4" s="12" t="s">
        <v>4</v>
      </c>
      <c r="H4" s="12"/>
      <c r="I4" s="12"/>
      <c r="J4" s="12"/>
      <c r="K4" s="12"/>
      <c r="L4" s="12"/>
    </row>
    <row r="5" spans="1:12" s="2" customFormat="1" ht="36" customHeight="1">
      <c r="A5" s="13" t="s">
        <v>5</v>
      </c>
      <c r="B5" s="12" t="s">
        <v>6</v>
      </c>
      <c r="C5" s="12" t="s">
        <v>7</v>
      </c>
      <c r="D5" s="12" t="s">
        <v>8</v>
      </c>
      <c r="E5" s="12" t="s">
        <v>9</v>
      </c>
      <c r="F5" s="14" t="s">
        <v>10</v>
      </c>
      <c r="G5" s="15" t="s">
        <v>5</v>
      </c>
      <c r="H5" s="14" t="s">
        <v>6</v>
      </c>
      <c r="I5" s="14" t="s">
        <v>7</v>
      </c>
      <c r="J5" s="14" t="s">
        <v>8</v>
      </c>
      <c r="K5" s="12" t="s">
        <v>9</v>
      </c>
      <c r="L5" s="14" t="s">
        <v>10</v>
      </c>
    </row>
    <row r="6" spans="1:12" s="1" customFormat="1" ht="24.75" customHeight="1">
      <c r="A6" s="16" t="s">
        <v>11</v>
      </c>
      <c r="B6" s="17">
        <f>SUM(B7:B12)</f>
        <v>374800</v>
      </c>
      <c r="C6" s="17">
        <f>SUM(C7:C12)</f>
        <v>374800</v>
      </c>
      <c r="D6" s="17">
        <f>SUM(D7:D12)</f>
        <v>225500</v>
      </c>
      <c r="E6" s="17">
        <f aca="true" t="shared" si="0" ref="E6:E12">D6-C6</f>
        <v>-149300</v>
      </c>
      <c r="F6" s="17">
        <f aca="true" t="shared" si="1" ref="F6:F12">D6-B6</f>
        <v>-149300</v>
      </c>
      <c r="G6" s="17" t="s">
        <v>12</v>
      </c>
      <c r="H6" s="17">
        <f>SUM(H7:H16)</f>
        <v>401480</v>
      </c>
      <c r="I6" s="17">
        <f>SUM(I7:I16)</f>
        <v>571480</v>
      </c>
      <c r="J6" s="17">
        <f>SUM(J7:J16)</f>
        <v>392428</v>
      </c>
      <c r="K6" s="37">
        <f aca="true" t="shared" si="2" ref="K6:K16">J6-I6</f>
        <v>-179052</v>
      </c>
      <c r="L6" s="37">
        <f aca="true" t="shared" si="3" ref="L6:L16">J6-H6</f>
        <v>-9052</v>
      </c>
    </row>
    <row r="7" spans="1:12" s="1" customFormat="1" ht="24.75" customHeight="1">
      <c r="A7" s="16" t="s">
        <v>13</v>
      </c>
      <c r="B7" s="17">
        <v>344800</v>
      </c>
      <c r="C7" s="17">
        <v>344800</v>
      </c>
      <c r="D7" s="17">
        <v>200500</v>
      </c>
      <c r="E7" s="17">
        <f t="shared" si="0"/>
        <v>-144300</v>
      </c>
      <c r="F7" s="17">
        <f t="shared" si="1"/>
        <v>-144300</v>
      </c>
      <c r="G7" s="17" t="s">
        <v>14</v>
      </c>
      <c r="H7" s="17">
        <v>333556</v>
      </c>
      <c r="I7" s="18">
        <v>283556</v>
      </c>
      <c r="J7" s="19">
        <f>112944-6500-73</f>
        <v>106371</v>
      </c>
      <c r="K7" s="37">
        <f t="shared" si="2"/>
        <v>-177185</v>
      </c>
      <c r="L7" s="37">
        <f t="shared" si="3"/>
        <v>-227185</v>
      </c>
    </row>
    <row r="8" spans="1:12" s="1" customFormat="1" ht="24.75" customHeight="1">
      <c r="A8" s="16" t="s">
        <v>15</v>
      </c>
      <c r="B8" s="17">
        <v>3000</v>
      </c>
      <c r="C8" s="17">
        <v>3000</v>
      </c>
      <c r="D8" s="17">
        <v>1749</v>
      </c>
      <c r="E8" s="17">
        <f t="shared" si="0"/>
        <v>-1251</v>
      </c>
      <c r="F8" s="17">
        <f t="shared" si="1"/>
        <v>-1251</v>
      </c>
      <c r="G8" s="17" t="s">
        <v>16</v>
      </c>
      <c r="H8" s="17">
        <v>1600</v>
      </c>
      <c r="I8" s="18">
        <v>1600</v>
      </c>
      <c r="J8" s="19">
        <v>1750</v>
      </c>
      <c r="K8" s="37">
        <f t="shared" si="2"/>
        <v>150</v>
      </c>
      <c r="L8" s="37">
        <f t="shared" si="3"/>
        <v>150</v>
      </c>
    </row>
    <row r="9" spans="1:12" s="1" customFormat="1" ht="24.75" customHeight="1">
      <c r="A9" s="16" t="s">
        <v>17</v>
      </c>
      <c r="B9" s="17">
        <v>1000</v>
      </c>
      <c r="C9" s="17">
        <v>1000</v>
      </c>
      <c r="D9" s="17">
        <v>956</v>
      </c>
      <c r="E9" s="17">
        <f t="shared" si="0"/>
        <v>-44</v>
      </c>
      <c r="F9" s="17">
        <f t="shared" si="1"/>
        <v>-44</v>
      </c>
      <c r="G9" s="17" t="s">
        <v>18</v>
      </c>
      <c r="H9" s="17">
        <v>750</v>
      </c>
      <c r="I9" s="18">
        <v>750</v>
      </c>
      <c r="J9" s="19">
        <v>956</v>
      </c>
      <c r="K9" s="37">
        <f t="shared" si="2"/>
        <v>206</v>
      </c>
      <c r="L9" s="37">
        <f t="shared" si="3"/>
        <v>206</v>
      </c>
    </row>
    <row r="10" spans="1:12" s="1" customFormat="1" ht="24.75" customHeight="1">
      <c r="A10" s="16" t="s">
        <v>19</v>
      </c>
      <c r="B10" s="17">
        <v>14600</v>
      </c>
      <c r="C10" s="17">
        <v>14600</v>
      </c>
      <c r="D10" s="18">
        <v>10000</v>
      </c>
      <c r="E10" s="17">
        <f t="shared" si="0"/>
        <v>-4600</v>
      </c>
      <c r="F10" s="17">
        <f t="shared" si="1"/>
        <v>-4600</v>
      </c>
      <c r="G10" s="17" t="s">
        <v>20</v>
      </c>
      <c r="H10" s="19">
        <v>11200</v>
      </c>
      <c r="I10" s="18">
        <v>11200</v>
      </c>
      <c r="J10" s="19">
        <v>10000</v>
      </c>
      <c r="K10" s="37">
        <f t="shared" si="2"/>
        <v>-1200</v>
      </c>
      <c r="L10" s="37">
        <f t="shared" si="3"/>
        <v>-1200</v>
      </c>
    </row>
    <row r="11" spans="1:12" s="1" customFormat="1" ht="24.75" customHeight="1">
      <c r="A11" s="16" t="s">
        <v>21</v>
      </c>
      <c r="B11" s="17">
        <v>1400</v>
      </c>
      <c r="C11" s="17">
        <v>1400</v>
      </c>
      <c r="D11" s="20">
        <v>1700</v>
      </c>
      <c r="E11" s="17">
        <f t="shared" si="0"/>
        <v>300</v>
      </c>
      <c r="F11" s="17">
        <f t="shared" si="1"/>
        <v>300</v>
      </c>
      <c r="G11" s="20" t="s">
        <v>22</v>
      </c>
      <c r="H11" s="20">
        <v>1000</v>
      </c>
      <c r="I11" s="18">
        <v>1000</v>
      </c>
      <c r="J11" s="19">
        <v>1600</v>
      </c>
      <c r="K11" s="37">
        <f t="shared" si="2"/>
        <v>600</v>
      </c>
      <c r="L11" s="37">
        <f t="shared" si="3"/>
        <v>600</v>
      </c>
    </row>
    <row r="12" spans="1:12" s="1" customFormat="1" ht="24.75" customHeight="1">
      <c r="A12" s="16" t="s">
        <v>23</v>
      </c>
      <c r="B12" s="17">
        <v>10000</v>
      </c>
      <c r="C12" s="17">
        <v>10000</v>
      </c>
      <c r="D12" s="18">
        <v>10595</v>
      </c>
      <c r="E12" s="17">
        <f t="shared" si="0"/>
        <v>595</v>
      </c>
      <c r="F12" s="17">
        <f t="shared" si="1"/>
        <v>595</v>
      </c>
      <c r="G12" s="17" t="s">
        <v>24</v>
      </c>
      <c r="H12" s="21">
        <v>7936</v>
      </c>
      <c r="I12" s="18">
        <v>7936</v>
      </c>
      <c r="J12" s="19">
        <v>10595</v>
      </c>
      <c r="K12" s="37">
        <f t="shared" si="2"/>
        <v>2659</v>
      </c>
      <c r="L12" s="37">
        <f t="shared" si="3"/>
        <v>2659</v>
      </c>
    </row>
    <row r="13" spans="1:12" s="1" customFormat="1" ht="24.75" customHeight="1">
      <c r="A13" s="16"/>
      <c r="B13" s="17"/>
      <c r="C13" s="17"/>
      <c r="D13" s="18"/>
      <c r="E13" s="17"/>
      <c r="F13" s="17"/>
      <c r="G13" s="17" t="s">
        <v>25</v>
      </c>
      <c r="H13" s="21">
        <v>3</v>
      </c>
      <c r="I13" s="18">
        <v>3</v>
      </c>
      <c r="J13" s="19">
        <v>236</v>
      </c>
      <c r="K13" s="37">
        <f t="shared" si="2"/>
        <v>233</v>
      </c>
      <c r="L13" s="37">
        <f t="shared" si="3"/>
        <v>233</v>
      </c>
    </row>
    <row r="14" spans="1:12" s="1" customFormat="1" ht="24.75" customHeight="1">
      <c r="A14" s="16"/>
      <c r="B14" s="17"/>
      <c r="C14" s="18"/>
      <c r="D14" s="18"/>
      <c r="E14" s="17"/>
      <c r="F14" s="17"/>
      <c r="G14" s="17" t="s">
        <v>26</v>
      </c>
      <c r="H14" s="21">
        <v>45000</v>
      </c>
      <c r="I14" s="18">
        <v>45000</v>
      </c>
      <c r="J14" s="19">
        <v>40583</v>
      </c>
      <c r="K14" s="37">
        <f t="shared" si="2"/>
        <v>-4417</v>
      </c>
      <c r="L14" s="37">
        <f t="shared" si="3"/>
        <v>-4417</v>
      </c>
    </row>
    <row r="15" spans="1:12" s="1" customFormat="1" ht="24.75" customHeight="1">
      <c r="A15" s="22"/>
      <c r="B15" s="17"/>
      <c r="C15" s="17"/>
      <c r="D15" s="17"/>
      <c r="E15" s="17"/>
      <c r="F15" s="17"/>
      <c r="G15" s="23" t="s">
        <v>27</v>
      </c>
      <c r="H15" s="19">
        <v>435</v>
      </c>
      <c r="I15" s="18">
        <v>435</v>
      </c>
      <c r="J15" s="19">
        <v>337</v>
      </c>
      <c r="K15" s="37">
        <f t="shared" si="2"/>
        <v>-98</v>
      </c>
      <c r="L15" s="37">
        <f t="shared" si="3"/>
        <v>-98</v>
      </c>
    </row>
    <row r="16" spans="1:12" s="1" customFormat="1" ht="24.75" customHeight="1">
      <c r="A16" s="24"/>
      <c r="B16" s="25"/>
      <c r="C16" s="18"/>
      <c r="D16" s="26"/>
      <c r="E16" s="17"/>
      <c r="F16" s="17"/>
      <c r="G16" s="19" t="s">
        <v>28</v>
      </c>
      <c r="H16" s="19">
        <v>0</v>
      </c>
      <c r="I16" s="18">
        <v>220000</v>
      </c>
      <c r="J16" s="18">
        <v>220000</v>
      </c>
      <c r="K16" s="37">
        <f t="shared" si="2"/>
        <v>0</v>
      </c>
      <c r="L16" s="37">
        <f t="shared" si="3"/>
        <v>220000</v>
      </c>
    </row>
    <row r="17" spans="1:12" s="1" customFormat="1" ht="24.75" customHeight="1">
      <c r="A17" s="24"/>
      <c r="B17" s="27"/>
      <c r="C17" s="23"/>
      <c r="D17" s="28"/>
      <c r="E17" s="17"/>
      <c r="F17" s="17"/>
      <c r="G17" s="24"/>
      <c r="H17" s="29"/>
      <c r="I17" s="26"/>
      <c r="J17" s="19"/>
      <c r="K17" s="37"/>
      <c r="L17" s="37"/>
    </row>
    <row r="18" spans="1:12" s="1" customFormat="1" ht="24" customHeight="1">
      <c r="A18" s="30" t="s">
        <v>29</v>
      </c>
      <c r="B18" s="19">
        <v>85000</v>
      </c>
      <c r="C18" s="19">
        <v>35000</v>
      </c>
      <c r="D18" s="19">
        <v>727</v>
      </c>
      <c r="E18" s="17">
        <f>D18-C18</f>
        <v>-34273</v>
      </c>
      <c r="F18" s="17">
        <f>D18-B18</f>
        <v>-84273</v>
      </c>
      <c r="G18" s="19" t="s">
        <v>30</v>
      </c>
      <c r="H18" s="31">
        <v>51700</v>
      </c>
      <c r="I18" s="26">
        <v>54200</v>
      </c>
      <c r="J18" s="19">
        <v>54200</v>
      </c>
      <c r="K18" s="37">
        <f>J18-I18</f>
        <v>0</v>
      </c>
      <c r="L18" s="37">
        <f>J18-H18</f>
        <v>2500</v>
      </c>
    </row>
    <row r="19" spans="1:12" s="1" customFormat="1" ht="24.75" customHeight="1">
      <c r="A19" s="30"/>
      <c r="B19" s="19"/>
      <c r="C19" s="19"/>
      <c r="D19" s="29"/>
      <c r="E19" s="17"/>
      <c r="F19" s="17"/>
      <c r="G19" s="19"/>
      <c r="H19" s="19"/>
      <c r="I19" s="19"/>
      <c r="J19" s="19"/>
      <c r="K19" s="37"/>
      <c r="L19" s="37"/>
    </row>
    <row r="20" spans="1:12" s="1" customFormat="1" ht="24.75" customHeight="1">
      <c r="A20" s="30" t="s">
        <v>31</v>
      </c>
      <c r="B20" s="19">
        <v>180154</v>
      </c>
      <c r="C20" s="19">
        <v>400140</v>
      </c>
      <c r="D20" s="19">
        <v>400140</v>
      </c>
      <c r="E20" s="17">
        <f>D20-C20</f>
        <v>0</v>
      </c>
      <c r="F20" s="17">
        <f>D20-B20</f>
        <v>219986</v>
      </c>
      <c r="G20" s="19" t="s">
        <v>32</v>
      </c>
      <c r="H20" s="19">
        <v>180157</v>
      </c>
      <c r="I20" s="26">
        <v>180157</v>
      </c>
      <c r="J20" s="19">
        <v>180157</v>
      </c>
      <c r="K20" s="37">
        <f>J20-I20</f>
        <v>0</v>
      </c>
      <c r="L20" s="37">
        <f>J20-H20</f>
        <v>0</v>
      </c>
    </row>
    <row r="21" spans="1:12" s="1" customFormat="1" ht="21" customHeight="1">
      <c r="A21" s="30" t="s">
        <v>33</v>
      </c>
      <c r="B21" s="17">
        <v>180154</v>
      </c>
      <c r="C21" s="17">
        <v>180140</v>
      </c>
      <c r="D21" s="17">
        <f>D20-D22</f>
        <v>180140</v>
      </c>
      <c r="E21" s="17">
        <v>0</v>
      </c>
      <c r="F21" s="17">
        <f>C21-B21</f>
        <v>-14</v>
      </c>
      <c r="G21" s="24"/>
      <c r="H21" s="19"/>
      <c r="I21" s="26"/>
      <c r="J21" s="19"/>
      <c r="K21" s="37"/>
      <c r="L21" s="37"/>
    </row>
    <row r="22" spans="1:12" s="1" customFormat="1" ht="21" customHeight="1">
      <c r="A22" s="30" t="s">
        <v>34</v>
      </c>
      <c r="B22" s="17">
        <v>0</v>
      </c>
      <c r="C22" s="17">
        <v>220000</v>
      </c>
      <c r="D22" s="17">
        <v>220000</v>
      </c>
      <c r="E22" s="17">
        <v>0</v>
      </c>
      <c r="F22" s="17">
        <f>D22-B22</f>
        <v>220000</v>
      </c>
      <c r="G22" s="19" t="s">
        <v>35</v>
      </c>
      <c r="H22" s="32"/>
      <c r="I22" s="32"/>
      <c r="J22" s="19"/>
      <c r="K22" s="37"/>
      <c r="L22" s="37"/>
    </row>
    <row r="23" spans="1:12" s="1" customFormat="1" ht="21" customHeight="1">
      <c r="A23" s="30"/>
      <c r="B23" s="19"/>
      <c r="C23" s="19"/>
      <c r="D23" s="19"/>
      <c r="E23" s="17"/>
      <c r="F23" s="17"/>
      <c r="G23" s="19"/>
      <c r="H23" s="19"/>
      <c r="I23" s="26"/>
      <c r="J23" s="19"/>
      <c r="K23" s="37"/>
      <c r="L23" s="37"/>
    </row>
    <row r="24" spans="1:12" s="1" customFormat="1" ht="24.75" customHeight="1">
      <c r="A24" s="30" t="s">
        <v>36</v>
      </c>
      <c r="B24" s="19">
        <v>4499</v>
      </c>
      <c r="C24" s="19">
        <v>653</v>
      </c>
      <c r="D24" s="19">
        <v>653</v>
      </c>
      <c r="E24" s="17">
        <f>D24-C24</f>
        <v>0</v>
      </c>
      <c r="F24" s="17">
        <f>D24-B24</f>
        <v>-3846</v>
      </c>
      <c r="G24" s="19" t="s">
        <v>37</v>
      </c>
      <c r="H24" s="19">
        <v>11116</v>
      </c>
      <c r="I24" s="26">
        <v>4756</v>
      </c>
      <c r="J24" s="19">
        <f>D25-J6-J18-J20</f>
        <v>235</v>
      </c>
      <c r="K24" s="37">
        <f>J24-I24</f>
        <v>-4521</v>
      </c>
      <c r="L24" s="37">
        <f>J24-H24</f>
        <v>-10881</v>
      </c>
    </row>
    <row r="25" spans="1:12" s="1" customFormat="1" ht="24.75" customHeight="1">
      <c r="A25" s="33" t="s">
        <v>38</v>
      </c>
      <c r="B25" s="19">
        <f>B6+B18+B20+B24</f>
        <v>644453</v>
      </c>
      <c r="C25" s="19">
        <f>C6+C18+C20+C24</f>
        <v>810593</v>
      </c>
      <c r="D25" s="19">
        <f>D6+D18+D20+D24</f>
        <v>627020</v>
      </c>
      <c r="E25" s="17">
        <f>D25-C25</f>
        <v>-183573</v>
      </c>
      <c r="F25" s="17">
        <f>D25-B25</f>
        <v>-17433</v>
      </c>
      <c r="G25" s="34" t="s">
        <v>38</v>
      </c>
      <c r="H25" s="19">
        <f>H6+H18+H20+H22+H24</f>
        <v>644453</v>
      </c>
      <c r="I25" s="19">
        <f>I6+I18+I20+I22+I24</f>
        <v>810593</v>
      </c>
      <c r="J25" s="19">
        <f>J6+J18+J20+J22+J24</f>
        <v>627020</v>
      </c>
      <c r="K25" s="19">
        <f>K6+K18+K20+K22+K24</f>
        <v>-183573</v>
      </c>
      <c r="L25" s="19">
        <f>L6+L18+L20+L22+L24</f>
        <v>-17433</v>
      </c>
    </row>
    <row r="26" spans="2:9" s="1" customFormat="1" ht="15" customHeight="1">
      <c r="B26" s="3"/>
      <c r="C26" s="3"/>
      <c r="D26" s="35"/>
      <c r="E26" s="35"/>
      <c r="F26" s="35"/>
      <c r="G26" s="3"/>
      <c r="H26" s="3"/>
      <c r="I26" s="3"/>
    </row>
    <row r="27" spans="2:9" s="1" customFormat="1" ht="15" customHeight="1">
      <c r="B27" s="3"/>
      <c r="C27" s="3"/>
      <c r="D27" s="36"/>
      <c r="E27" s="36"/>
      <c r="F27" s="36"/>
      <c r="G27" s="3"/>
      <c r="H27" s="3"/>
      <c r="I27" s="3"/>
    </row>
  </sheetData>
  <sheetProtection/>
  <mergeCells count="3">
    <mergeCell ref="A2:L2"/>
    <mergeCell ref="A4:D4"/>
    <mergeCell ref="G4:L4"/>
  </mergeCells>
  <printOptions horizontalCentered="1"/>
  <pageMargins left="0.3145833333333333" right="0.3145833333333333" top="0.39305555555555555" bottom="0.7868055555555555" header="0.5118055555555555" footer="0.5118055555555555"/>
  <pageSetup firstPageNumber="8" useFirstPageNumber="1" fitToHeight="1" fitToWidth="1" horizontalDpi="600" verticalDpi="600" orientation="landscape" paperSize="9" scale="81"/>
  <headerFooter>
    <oddFooter>&amp;C&amp;"仿宋_GB2312"—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廖丹丹</dc:creator>
  <cp:keywords/>
  <dc:description/>
  <cp:lastModifiedBy>康芬</cp:lastModifiedBy>
  <dcterms:created xsi:type="dcterms:W3CDTF">2020-09-25T01:16:00Z</dcterms:created>
  <dcterms:modified xsi:type="dcterms:W3CDTF">2023-12-11T03:53:20Z</dcterms:modified>
  <cp:category/>
  <cp:version/>
  <cp:contentType/>
  <cp:contentStatus/>
</cp:coreProperties>
</file>