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一般公共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'1一般公共预算'!$A$1:$L$22</definedName>
    <definedName name="预留补贴">'[1]标准'!$N$4:$O$14</definedName>
    <definedName name="dsds">'[2]#REF!'!$AL$4:$AM$14</definedName>
    <definedName name="非车改办公经费">'[3]#REF!'!$B$4:$C$14</definedName>
    <definedName name="工会经费">'[1]标准'!$F$4:$G$14</definedName>
    <definedName name="人">'[3]#REF!'!$H$5</definedName>
    <definedName name="计生奖">'[1]标准'!$Z$4:$AA$14</definedName>
    <definedName name="答得到">'[3]#REF!'!$B$4:$C$14</definedName>
    <definedName name="地区名称">'[4]1'!$N$2:$N$37</definedName>
    <definedName name="合计11">#REF!</definedName>
    <definedName name="车改办公经费">'[3]#REF!'!$B$4:$C$14</definedName>
    <definedName name="调资">'[1]标准'!$R$4:$S$14</definedName>
    <definedName name="中专社保">'[1]标准'!$G$36</definedName>
    <definedName name="中专岗位">'[1]标准'!$G$32</definedName>
    <definedName name="和">#REF!</definedName>
    <definedName name="DATABASE">'[3]#REF!'!$B$6:$C$1350</definedName>
    <definedName name="教师三个月">'[1]标准'!$C$35</definedName>
    <definedName name="三为">'[1]标准'!$AH$4:$AI$14</definedName>
    <definedName name="aaa">'[5]#REF!'!$B$6:$C$1350</definedName>
    <definedName name="土地">'[6]#REF!'!$B$6:$C$1350</definedName>
    <definedName name="中专三个月">'[1]标准'!$G$35</definedName>
    <definedName name="中专工资">'[3]#REF!'!$G$31</definedName>
    <definedName name="_xlnm.Print_Titles">#N/A</definedName>
    <definedName name="四大节日">'[1]标准'!$V$4:$W$14</definedName>
    <definedName name="教师社保">'[1]标准'!$C$36</definedName>
    <definedName name="中专考核">'[1]标准'!$G$33</definedName>
    <definedName name="福利费">'[1]标准'!$J$4:$K$14</definedName>
    <definedName name="中专特殊">'[1]标准'!$G$34</definedName>
    <definedName name="教师岗位">'[1]标准'!$C$32</definedName>
    <definedName name="办公经费">'[1]标准'!$B$4:$C$14</definedName>
    <definedName name="车改办公经费标准">'[3]#REF!'!$AL$4:$AM$14</definedName>
    <definedName name="公积金">'[1]标准'!$AD$4:$AE$14</definedName>
    <definedName name="公费医疗">'[1]标准'!$B$21:$C$25</definedName>
    <definedName name="教师工资">'[3]#REF!'!$C$31</definedName>
    <definedName name="教师特殊">'[1]标准'!$C$34</definedName>
    <definedName name="教师考核">'[1]标准'!$C$33</definedName>
  </definedNames>
  <calcPr fullCalcOnLoad="1"/>
</workbook>
</file>

<file path=xl/sharedStrings.xml><?xml version="1.0" encoding="utf-8"?>
<sst xmlns="http://schemas.openxmlformats.org/spreadsheetml/2006/main" count="41" uniqueCount="34">
  <si>
    <t>附件1</t>
  </si>
  <si>
    <t>佛山市高明区2023年一般公共预算收支第二次调整情况表</t>
  </si>
  <si>
    <t>单位：万元</t>
  </si>
  <si>
    <t>收 入</t>
  </si>
  <si>
    <t>支 出</t>
  </si>
  <si>
    <t>项 目</t>
  </si>
  <si>
    <t>年初预算数</t>
  </si>
  <si>
    <t>一次调整后预算数</t>
  </si>
  <si>
    <t>二次调整后预算数</t>
  </si>
  <si>
    <t>对比第一次预算调整(+/-)</t>
  </si>
  <si>
    <t>对比年初预算(+/-)</t>
  </si>
  <si>
    <t>一、一般公共预算收入</t>
  </si>
  <si>
    <t>一、一般公共预算支出</t>
  </si>
  <si>
    <t xml:space="preserve"> （一）税收收入</t>
  </si>
  <si>
    <t xml:space="preserve"> （二）非税收入</t>
  </si>
  <si>
    <t xml:space="preserve">                               </t>
  </si>
  <si>
    <t>二、上级补助收入</t>
  </si>
  <si>
    <t>二、上解支出</t>
  </si>
  <si>
    <t xml:space="preserve">    1、返还性收入</t>
  </si>
  <si>
    <t xml:space="preserve">    体制上解</t>
  </si>
  <si>
    <t xml:space="preserve">    2、一般性转移支付收入</t>
  </si>
  <si>
    <t xml:space="preserve">    专项上解</t>
  </si>
  <si>
    <t xml:space="preserve">    3、专项转移支付收入</t>
  </si>
  <si>
    <t>三、地方政府债务转贷收入</t>
  </si>
  <si>
    <t>三、债券还本支出</t>
  </si>
  <si>
    <t>四、动用预算稳定调节基金</t>
  </si>
  <si>
    <t>四、安排预算稳定调节基金</t>
  </si>
  <si>
    <t>五、调入资金</t>
  </si>
  <si>
    <t>六、上年结转</t>
  </si>
  <si>
    <t>五、年终结转</t>
  </si>
  <si>
    <t>合  计</t>
  </si>
  <si>
    <t>说明：
    1.截止至2018年12月6日，一般公共预算八项支出为1,864,534.2万元（支出进度为89.72%），同比增长-2.43%（去年同期1,910,913万元）；
    2.目前八项支出指标结余为213,536.62万元，其中税收分成指标结余36,187.02万元，上级补助28,236.79万元，基本支出25,800.07万元，区级专项96,800.59万元，镇专项18,106.81万元，其他税费分成8,405.34万元；
    3.按本次调整预算，预计可增加八项支出52,781.86万元；
    4.通过科目调整可增加八项支出7,986.85万元；
    5.上级收回科技支出11,225.95万元；
    6.若按增长3%计，尚需支出103,706.16万元，扣除已有税收分成指标36,187.02万元、本次调整预算增加八项支出52,781.86万元、科目调整增加八项支出7,986.85万元以及减去上级收回科技支出11,225.95万元，尚需支出27,981.38万元；
    7.若按增长5%计，尚需支出141,924.45万元，扣除已有税收分成指标36,187.02万元、本次调整预算增加八项支出52,781.86万元、科目调整增加八项支出7,986.85万元以及减去上级收回科技支出11,225.95万元，尚需支出56,194.67万元。</t>
  </si>
  <si>
    <t xml:space="preserve">                       </t>
  </si>
  <si>
    <t xml:space="preserve">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</si>
</sst>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-#,##0_ ;_ * &quot;-&quot;??_ ;_ @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SimSun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3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43" fontId="4" fillId="0" borderId="0" xfId="0" applyNumberFormat="1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3" fontId="6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3" fontId="7" fillId="0" borderId="12" xfId="0" applyNumberFormat="1" applyFont="1" applyBorder="1" applyAlignment="1" applyProtection="1">
      <alignment horizontal="center" vertical="center" wrapText="1"/>
      <protection/>
    </xf>
    <xf numFmtId="43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176" fontId="6" fillId="0" borderId="12" xfId="0" applyNumberFormat="1" applyFont="1" applyBorder="1" applyAlignment="1" applyProtection="1">
      <alignment vertical="center" wrapText="1"/>
      <protection/>
    </xf>
    <xf numFmtId="176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2" fillId="0" borderId="0" xfId="0" applyNumberFormat="1" applyFont="1" applyAlignment="1" applyProtection="1">
      <alignment horizontal="left" vertical="center" wrapText="1"/>
      <protection/>
    </xf>
    <xf numFmtId="177" fontId="2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0" fontId="5" fillId="0" borderId="0" xfId="0" applyNumberFormat="1" applyFont="1" applyAlignment="1" applyProtection="1">
      <alignment horizontal="center" vertical="center" wrapText="1"/>
      <protection/>
    </xf>
    <xf numFmtId="10" fontId="6" fillId="0" borderId="0" xfId="0" applyNumberFormat="1" applyFont="1" applyAlignment="1" applyProtection="1">
      <alignment vertical="center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5" customHeight="1"/>
  <cols>
    <col min="1" max="1" width="18.00390625" style="1" bestFit="1" customWidth="1"/>
    <col min="2" max="2" width="9.625" style="2" bestFit="1" customWidth="1"/>
    <col min="3" max="3" width="10.375" style="2" bestFit="1" customWidth="1"/>
    <col min="4" max="5" width="9.875" style="2" bestFit="1" customWidth="1"/>
    <col min="6" max="6" width="9.25390625" style="2" bestFit="1" customWidth="1"/>
    <col min="7" max="7" width="16.50390625" style="2" bestFit="1" customWidth="1"/>
    <col min="8" max="8" width="9.00390625" style="2" customWidth="1"/>
    <col min="9" max="9" width="9.125" style="2" bestFit="1" customWidth="1"/>
    <col min="10" max="11" width="10.25390625" style="2" bestFit="1" customWidth="1"/>
    <col min="12" max="12" width="10.375" style="3" bestFit="1" customWidth="1"/>
    <col min="13" max="13" width="10.00390625" style="1" bestFit="1" customWidth="1"/>
    <col min="14" max="14" width="13.75390625" style="1" bestFit="1" customWidth="1"/>
    <col min="15" max="16384" width="10.00390625" style="1" bestFit="1" customWidth="1"/>
  </cols>
  <sheetData>
    <row r="1" spans="1:12" s="1" customFormat="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2"/>
      <c r="K1" s="2"/>
      <c r="L1" s="3"/>
    </row>
    <row r="2" spans="1:12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</row>
    <row r="3" spans="2:12" s="1" customFormat="1" ht="12.75" customHeight="1">
      <c r="B3" s="7"/>
      <c r="C3" s="7"/>
      <c r="D3" s="7"/>
      <c r="E3" s="7"/>
      <c r="F3" s="7"/>
      <c r="G3" s="7"/>
      <c r="H3" s="7"/>
      <c r="I3" s="7"/>
      <c r="L3" s="27" t="s">
        <v>2</v>
      </c>
    </row>
    <row r="4" spans="1:12" s="1" customFormat="1" ht="22.5" customHeight="1">
      <c r="A4" s="8" t="s">
        <v>3</v>
      </c>
      <c r="B4" s="9"/>
      <c r="C4" s="9"/>
      <c r="D4" s="9"/>
      <c r="E4" s="9"/>
      <c r="F4" s="10"/>
      <c r="G4" s="11" t="s">
        <v>4</v>
      </c>
      <c r="H4" s="11"/>
      <c r="I4" s="11"/>
      <c r="J4" s="11"/>
      <c r="K4" s="11"/>
      <c r="L4" s="28"/>
    </row>
    <row r="5" spans="1:12" s="1" customFormat="1" ht="39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5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</row>
    <row r="6" spans="1:12" s="1" customFormat="1" ht="24.75" customHeight="1">
      <c r="A6" s="16" t="s">
        <v>11</v>
      </c>
      <c r="B6" s="17">
        <f>B8+B7</f>
        <v>391253</v>
      </c>
      <c r="C6" s="17">
        <f>C8+C7</f>
        <v>391253</v>
      </c>
      <c r="D6" s="17">
        <f>D8+D7</f>
        <v>391239</v>
      </c>
      <c r="E6" s="17">
        <f>D6-C6</f>
        <v>-14</v>
      </c>
      <c r="F6" s="17">
        <f>D6-B6</f>
        <v>-14</v>
      </c>
      <c r="G6" s="17" t="s">
        <v>12</v>
      </c>
      <c r="H6" s="17">
        <v>511542</v>
      </c>
      <c r="I6" s="17">
        <v>588893</v>
      </c>
      <c r="J6" s="17">
        <f>580877+1616</f>
        <v>582493</v>
      </c>
      <c r="K6" s="17">
        <f>J6-I6</f>
        <v>-6400</v>
      </c>
      <c r="L6" s="17">
        <f>J6-H6</f>
        <v>70951</v>
      </c>
    </row>
    <row r="7" spans="1:12" s="1" customFormat="1" ht="24.75" customHeight="1">
      <c r="A7" s="16" t="s">
        <v>13</v>
      </c>
      <c r="B7" s="18">
        <v>182903</v>
      </c>
      <c r="C7" s="18">
        <v>182903</v>
      </c>
      <c r="D7" s="17">
        <v>185814</v>
      </c>
      <c r="E7" s="17">
        <f>D7-C7</f>
        <v>2911</v>
      </c>
      <c r="F7" s="17">
        <f>D7-B7</f>
        <v>2911</v>
      </c>
      <c r="G7" s="17"/>
      <c r="H7" s="17"/>
      <c r="I7" s="17"/>
      <c r="J7" s="17"/>
      <c r="K7" s="17"/>
      <c r="L7" s="17"/>
    </row>
    <row r="8" spans="1:12" s="1" customFormat="1" ht="24.75" customHeight="1">
      <c r="A8" s="16" t="s">
        <v>14</v>
      </c>
      <c r="B8" s="18">
        <v>208350</v>
      </c>
      <c r="C8" s="18">
        <v>208350</v>
      </c>
      <c r="D8" s="17">
        <v>205425</v>
      </c>
      <c r="E8" s="17">
        <f>D8-C8</f>
        <v>-2925</v>
      </c>
      <c r="F8" s="17">
        <f>D8-B8</f>
        <v>-2925</v>
      </c>
      <c r="G8" s="17"/>
      <c r="H8" s="17"/>
      <c r="I8" s="17"/>
      <c r="J8" s="17"/>
      <c r="K8" s="17"/>
      <c r="L8" s="17"/>
    </row>
    <row r="9" spans="1:15" s="1" customFormat="1" ht="18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O9" s="1" t="s">
        <v>15</v>
      </c>
    </row>
    <row r="10" spans="1:12" s="1" customFormat="1" ht="24.75" customHeight="1">
      <c r="A10" s="16" t="s">
        <v>16</v>
      </c>
      <c r="B10" s="17">
        <f>SUM(B11:B13)</f>
        <v>129940</v>
      </c>
      <c r="C10" s="17">
        <f>SUM(C11:C13)</f>
        <v>202440</v>
      </c>
      <c r="D10" s="17">
        <f>SUM(D11:D13)</f>
        <v>212440</v>
      </c>
      <c r="E10" s="17">
        <f>D10-C10</f>
        <v>10000</v>
      </c>
      <c r="F10" s="17">
        <f>D10-B10</f>
        <v>82500</v>
      </c>
      <c r="G10" s="17" t="s">
        <v>17</v>
      </c>
      <c r="H10" s="17">
        <v>32964</v>
      </c>
      <c r="I10" s="17">
        <v>32964</v>
      </c>
      <c r="J10" s="17">
        <f>J11+J12</f>
        <v>40029</v>
      </c>
      <c r="K10" s="17">
        <f>J10-I10</f>
        <v>7065</v>
      </c>
      <c r="L10" s="17">
        <f>J10-H10</f>
        <v>7065</v>
      </c>
    </row>
    <row r="11" spans="1:12" s="1" customFormat="1" ht="24.75" customHeight="1">
      <c r="A11" s="16" t="s">
        <v>18</v>
      </c>
      <c r="B11" s="18">
        <v>24940</v>
      </c>
      <c r="C11" s="17">
        <v>24940</v>
      </c>
      <c r="D11" s="17">
        <v>24940</v>
      </c>
      <c r="E11" s="17">
        <v>0</v>
      </c>
      <c r="F11" s="17">
        <v>0</v>
      </c>
      <c r="G11" s="17" t="s">
        <v>19</v>
      </c>
      <c r="H11" s="17">
        <v>2341</v>
      </c>
      <c r="I11" s="17">
        <v>2341</v>
      </c>
      <c r="J11" s="17">
        <v>2341</v>
      </c>
      <c r="K11" s="17">
        <v>0</v>
      </c>
      <c r="L11" s="17">
        <v>0</v>
      </c>
    </row>
    <row r="12" spans="1:12" s="1" customFormat="1" ht="24.75" customHeight="1">
      <c r="A12" s="16" t="s">
        <v>20</v>
      </c>
      <c r="B12" s="17">
        <v>75000</v>
      </c>
      <c r="C12" s="17">
        <v>147500</v>
      </c>
      <c r="D12" s="17">
        <v>147500</v>
      </c>
      <c r="E12" s="17">
        <v>0</v>
      </c>
      <c r="F12" s="17">
        <f>D12-B12</f>
        <v>72500</v>
      </c>
      <c r="G12" s="17" t="s">
        <v>21</v>
      </c>
      <c r="H12" s="17">
        <v>30623</v>
      </c>
      <c r="I12" s="17">
        <v>30623</v>
      </c>
      <c r="J12" s="17">
        <f>30623+7065</f>
        <v>37688</v>
      </c>
      <c r="K12" s="17">
        <f>J12-I12</f>
        <v>7065</v>
      </c>
      <c r="L12" s="17">
        <f>J12-H12</f>
        <v>7065</v>
      </c>
    </row>
    <row r="13" spans="1:12" s="1" customFormat="1" ht="24.75" customHeight="1">
      <c r="A13" s="16" t="s">
        <v>22</v>
      </c>
      <c r="B13" s="17">
        <v>30000</v>
      </c>
      <c r="C13" s="17">
        <v>30000</v>
      </c>
      <c r="D13" s="17">
        <v>40000</v>
      </c>
      <c r="E13" s="17">
        <f>D13-C13</f>
        <v>10000</v>
      </c>
      <c r="F13" s="17">
        <f>D13-B13</f>
        <v>10000</v>
      </c>
      <c r="G13" s="17"/>
      <c r="H13" s="17"/>
      <c r="I13" s="17"/>
      <c r="J13" s="17"/>
      <c r="K13" s="17"/>
      <c r="L13" s="17"/>
    </row>
    <row r="14" spans="1:12" s="1" customFormat="1" ht="24.7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" customFormat="1" ht="24.75" customHeight="1">
      <c r="A15" s="16" t="s">
        <v>23</v>
      </c>
      <c r="B15" s="17">
        <v>19912</v>
      </c>
      <c r="C15" s="17">
        <v>19900</v>
      </c>
      <c r="D15" s="17">
        <v>19900</v>
      </c>
      <c r="E15" s="17">
        <v>0</v>
      </c>
      <c r="F15" s="17">
        <f>D15-B15</f>
        <v>-12</v>
      </c>
      <c r="G15" s="17" t="s">
        <v>24</v>
      </c>
      <c r="H15" s="17">
        <v>19915</v>
      </c>
      <c r="I15" s="17">
        <v>19915</v>
      </c>
      <c r="J15" s="17">
        <v>19915</v>
      </c>
      <c r="K15" s="17">
        <v>0</v>
      </c>
      <c r="L15" s="17">
        <v>0</v>
      </c>
    </row>
    <row r="16" spans="1:12" s="1" customFormat="1" ht="18" customHeigh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" customFormat="1" ht="24.75" customHeight="1">
      <c r="A17" s="16" t="s">
        <v>25</v>
      </c>
      <c r="B17" s="17">
        <v>1050</v>
      </c>
      <c r="C17" s="17">
        <v>236</v>
      </c>
      <c r="D17" s="17">
        <v>236</v>
      </c>
      <c r="E17" s="17">
        <v>0</v>
      </c>
      <c r="F17" s="17">
        <f>D17-B17</f>
        <v>-814</v>
      </c>
      <c r="G17" s="17" t="s">
        <v>26</v>
      </c>
      <c r="H17" s="17">
        <v>1875</v>
      </c>
      <c r="I17" s="17">
        <v>1049</v>
      </c>
      <c r="J17" s="17">
        <v>300</v>
      </c>
      <c r="K17" s="17">
        <f>J17-I17</f>
        <v>-749</v>
      </c>
      <c r="L17" s="17">
        <f>J17-H17</f>
        <v>-1575</v>
      </c>
    </row>
    <row r="18" spans="1:12" s="1" customFormat="1" ht="24.7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1" customFormat="1" ht="24" customHeight="1">
      <c r="A19" s="16" t="s">
        <v>27</v>
      </c>
      <c r="B19" s="17">
        <v>0</v>
      </c>
      <c r="C19" s="18">
        <v>0</v>
      </c>
      <c r="D19" s="17">
        <v>15970</v>
      </c>
      <c r="E19" s="17">
        <f>D19-C19</f>
        <v>15970</v>
      </c>
      <c r="F19" s="17">
        <f>D19-B19</f>
        <v>15970</v>
      </c>
      <c r="G19" s="17"/>
      <c r="H19" s="17"/>
      <c r="I19" s="17"/>
      <c r="J19" s="17"/>
      <c r="K19" s="17"/>
      <c r="L19" s="17"/>
    </row>
    <row r="20" spans="1:12" s="1" customFormat="1" ht="24" customHeight="1">
      <c r="A20" s="16"/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1" customFormat="1" ht="24.75" customHeight="1">
      <c r="A21" s="16" t="s">
        <v>28</v>
      </c>
      <c r="B21" s="17">
        <v>43101</v>
      </c>
      <c r="C21" s="17">
        <v>47952</v>
      </c>
      <c r="D21" s="17">
        <v>47952</v>
      </c>
      <c r="E21" s="17">
        <v>0</v>
      </c>
      <c r="F21" s="17">
        <f>D21-B21</f>
        <v>4851</v>
      </c>
      <c r="G21" s="17" t="s">
        <v>29</v>
      </c>
      <c r="H21" s="17">
        <v>18960</v>
      </c>
      <c r="I21" s="17">
        <v>18960</v>
      </c>
      <c r="J21" s="17">
        <v>45000</v>
      </c>
      <c r="K21" s="17">
        <f>J21-I21</f>
        <v>26040</v>
      </c>
      <c r="L21" s="17">
        <f>J21-H21</f>
        <v>26040</v>
      </c>
    </row>
    <row r="22" spans="1:12" s="1" customFormat="1" ht="24.75" customHeight="1">
      <c r="A22" s="20" t="s">
        <v>30</v>
      </c>
      <c r="B22" s="17">
        <f>B6+B10+B15+B17+B21+B19+B18</f>
        <v>585256</v>
      </c>
      <c r="C22" s="17">
        <f>C6+C10+C15+C17+C21+C19+C18</f>
        <v>661781</v>
      </c>
      <c r="D22" s="17">
        <f>D6+D10+D15+D17+D21+D19+D18</f>
        <v>687737</v>
      </c>
      <c r="E22" s="17">
        <f>D22-C22</f>
        <v>25956</v>
      </c>
      <c r="F22" s="17">
        <f>D22-B22</f>
        <v>102481</v>
      </c>
      <c r="G22" s="21" t="s">
        <v>30</v>
      </c>
      <c r="H22" s="17">
        <f>H6+H10+H15+H17+H21</f>
        <v>585256</v>
      </c>
      <c r="I22" s="17">
        <f>I6+I10+I15+I17+I21</f>
        <v>661781</v>
      </c>
      <c r="J22" s="17">
        <f>J6+J10+J15+J17+J21</f>
        <v>687737</v>
      </c>
      <c r="K22" s="17">
        <f>J22-I22</f>
        <v>25956</v>
      </c>
      <c r="L22" s="17">
        <f>J22-H22</f>
        <v>102481</v>
      </c>
    </row>
    <row r="23" spans="1:11" ht="141" customHeight="1" hidden="1">
      <c r="A23" s="22" t="s">
        <v>31</v>
      </c>
      <c r="B23" s="23"/>
      <c r="C23" s="23"/>
      <c r="D23" s="23"/>
      <c r="E23" s="23"/>
      <c r="F23" s="23"/>
      <c r="G23" s="23"/>
      <c r="H23" s="23"/>
      <c r="I23" s="23"/>
      <c r="J23" s="17"/>
      <c r="K23" s="29"/>
    </row>
    <row r="24" ht="15" customHeight="1">
      <c r="N24" s="2">
        <f>D22-J22</f>
        <v>0</v>
      </c>
    </row>
    <row r="25" spans="3:5" ht="15" customHeight="1">
      <c r="C25" s="24"/>
      <c r="D25" s="25"/>
      <c r="E25" s="25"/>
    </row>
    <row r="26" spans="4:6" ht="15" customHeight="1">
      <c r="D26" s="2" t="s">
        <v>32</v>
      </c>
      <c r="F26" s="2" t="s">
        <v>33</v>
      </c>
    </row>
  </sheetData>
  <sheetProtection/>
  <mergeCells count="4">
    <mergeCell ref="A2:L2"/>
    <mergeCell ref="A4:F4"/>
    <mergeCell ref="G4:L4"/>
    <mergeCell ref="A23:I23"/>
  </mergeCells>
  <printOptions horizontalCentered="1" verticalCentered="1"/>
  <pageMargins left="0.7868055555555555" right="0.7868055555555555" top="0.39305555555555555" bottom="0.66875" header="0.19652777777777777" footer="0.275"/>
  <pageSetup firstPageNumber="7" useFirstPageNumber="1" fitToHeight="1" fitToWidth="1" horizontalDpi="600" verticalDpi="600" orientation="landscape" paperSize="9" scale="99"/>
  <headerFooter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康芬</cp:lastModifiedBy>
  <dcterms:created xsi:type="dcterms:W3CDTF">2020-09-25T01:15:00Z</dcterms:created>
  <dcterms:modified xsi:type="dcterms:W3CDTF">2023-12-11T03:53:03Z</dcterms:modified>
  <cp:category/>
  <cp:version/>
  <cp:contentType/>
  <cp:contentStatus/>
</cp:coreProperties>
</file>