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1一般公共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办公经费">'[3]标准'!$B$4:$C$14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'[3]标准'!$J$4:$K$14</definedName>
    <definedName name="工会经费">'[3]标准'!$F$4:$G$14</definedName>
    <definedName name="公费医疗">'[3]标准'!$B$21:$C$25</definedName>
    <definedName name="公积金">'[3]标准'!$AD$4:$AE$14</definedName>
    <definedName name="合计11">'[5]11'!#REF!</definedName>
    <definedName name="和">'[6]11'!#REF!</definedName>
    <definedName name="计生奖">'[3]标准'!$Z$4:$AA$14</definedName>
    <definedName name="教师岗位">'[3]标准'!$C$32</definedName>
    <definedName name="教师工资">'[1]#REF!'!$C$31</definedName>
    <definedName name="教师考核">'[3]标准'!$C$33</definedName>
    <definedName name="教师三个月">'[3]标准'!$C$35</definedName>
    <definedName name="教师社保">'[3]标准'!$C$36</definedName>
    <definedName name="教师特殊">'[3]标准'!$C$34</definedName>
    <definedName name="人">'[1]#REF!'!$H$5</definedName>
    <definedName name="三为">'[3]标准'!$AH$4:$AI$14</definedName>
    <definedName name="四大节日">'[3]标准'!$V$4:$W$14</definedName>
    <definedName name="调资">'[3]标准'!$R$4:$S$14</definedName>
    <definedName name="土地">'[8]#REF!'!$B$6:$C$1350</definedName>
    <definedName name="预留补贴">'[3]标准'!$N$4:$O$14</definedName>
    <definedName name="中专岗位">'[3]标准'!$G$32</definedName>
    <definedName name="中专工资">'[1]#REF!'!$G$31</definedName>
    <definedName name="中专考核">'[3]标准'!$G$33</definedName>
    <definedName name="中专三个月">'[3]标准'!$G$35</definedName>
    <definedName name="中专社保">'[3]标准'!$G$36</definedName>
    <definedName name="中专特殊">'[3]标准'!$G$34</definedName>
  </definedNames>
  <calcPr fullCalcOnLoad="1"/>
</workbook>
</file>

<file path=xl/sharedStrings.xml><?xml version="1.0" encoding="utf-8"?>
<sst xmlns="http://schemas.openxmlformats.org/spreadsheetml/2006/main" count="34" uniqueCount="30">
  <si>
    <t>附件1</t>
  </si>
  <si>
    <t>佛山市高明区2022年一般公共预算收支调整情况表</t>
  </si>
  <si>
    <t>单位：万元</t>
  </si>
  <si>
    <t>收入</t>
  </si>
  <si>
    <t>支出</t>
  </si>
  <si>
    <t>项目</t>
  </si>
  <si>
    <t>年初预算数</t>
  </si>
  <si>
    <t>调整数</t>
  </si>
  <si>
    <t>调整后预算数</t>
  </si>
  <si>
    <t>项 目</t>
  </si>
  <si>
    <t>一、一般公共预算收入</t>
  </si>
  <si>
    <t>一、一般公共预算支出</t>
  </si>
  <si>
    <t xml:space="preserve"> （一）税收收入</t>
  </si>
  <si>
    <t xml:space="preserve"> （二）非税收入</t>
  </si>
  <si>
    <t>二、上级补助收入</t>
  </si>
  <si>
    <t>二、转移性支出</t>
  </si>
  <si>
    <t xml:space="preserve">    1、返还性收入</t>
  </si>
  <si>
    <t xml:space="preserve">    体制上解</t>
  </si>
  <si>
    <t xml:space="preserve">    2、一般性转移支付收入</t>
  </si>
  <si>
    <t xml:space="preserve">    专项上解</t>
  </si>
  <si>
    <t xml:space="preserve">    3、专项转移支付收入</t>
  </si>
  <si>
    <t>三、地方政府债务转贷收入</t>
  </si>
  <si>
    <t>三、债券还本支出</t>
  </si>
  <si>
    <t>包含32480万元</t>
  </si>
  <si>
    <t>四、动用预算稳定调节基金</t>
  </si>
  <si>
    <t>四、安排预算稳定调节基金</t>
  </si>
  <si>
    <t>五、上年结转</t>
  </si>
  <si>
    <t>五、年终结转</t>
  </si>
  <si>
    <t>合  计</t>
  </si>
  <si>
    <t>说明：
    1.截止至2018年12月6日，一般公共预算八项支出为1,864,534.2万元（支出进度为89.72%），同比增长-2.43%（去年同期1,910,913万元）；
    2.目前八项支出指标结余为213,536.62万元，其中税收分成指标结余36,187.02万元，上级补助28,236.79万元，基本支出25,800.07万元，区级专项96,800.59万元，镇专项18,106.81万元，其他税费分成8,405.34万元；
    3.按本次调整预算，预计可增加八项支出52,781.86万元；
    4.通过科目调整可增加八项支出7,986.85万元；
    5.上级收回科技支出11,225.95万元；
    6.若按增长3%计，尚需支出103,706.16万元，扣除已有税收分成指标36,187.02万元、本次调整预算增加八项支出52,781.86万元、科目调整增加八项支出7,986.85万元以及减去上级收回科技支出11,225.95万元，尚需支出27,981.38万元；
    7.若按增长5%计，尚需支出141,924.45万元，扣除已有税收分成指标36,187.02万元、本次调整预算增加八项支出52,781.86万元、科目调整增加八项支出7,986.85万元以及减去上级收回科技支出11,225.95万元，尚需支出56,194.67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</si>
</sst>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9"/>
      <name val="SimSun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6" fillId="0" borderId="0" applyProtection="0">
      <alignment vertical="center"/>
    </xf>
    <xf numFmtId="0" fontId="17" fillId="0" borderId="3" applyProtection="0">
      <alignment vertical="center"/>
    </xf>
    <xf numFmtId="0" fontId="18" fillId="0" borderId="3" applyProtection="0">
      <alignment vertical="center"/>
    </xf>
    <xf numFmtId="0" fontId="12" fillId="7" borderId="0" applyProtection="0">
      <alignment vertical="center"/>
    </xf>
    <xf numFmtId="0" fontId="15" fillId="0" borderId="4" applyProtection="0">
      <alignment vertical="center"/>
    </xf>
    <xf numFmtId="0" fontId="12" fillId="3" borderId="0" applyProtection="0">
      <alignment vertical="center"/>
    </xf>
    <xf numFmtId="0" fontId="19" fillId="2" borderId="5" applyProtection="0">
      <alignment vertical="center"/>
    </xf>
    <xf numFmtId="0" fontId="20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2" fillId="0" borderId="7" applyProtection="0">
      <alignment vertical="center"/>
    </xf>
    <xf numFmtId="0" fontId="23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3" fontId="2" fillId="0" borderId="0" xfId="22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43" fontId="4" fillId="0" borderId="0" xfId="22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3" fontId="5" fillId="0" borderId="0" xfId="22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43" fontId="4" fillId="0" borderId="0" xfId="22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3" fontId="6" fillId="0" borderId="9" xfId="22" applyNumberFormat="1" applyFont="1" applyFill="1" applyBorder="1" applyAlignment="1">
      <alignment horizontal="center" vertical="center" wrapText="1"/>
    </xf>
    <xf numFmtId="43" fontId="6" fillId="0" borderId="9" xfId="22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176" fontId="7" fillId="0" borderId="9" xfId="22" applyNumberFormat="1" applyFont="1" applyFill="1" applyBorder="1" applyAlignment="1">
      <alignment horizontal="right" vertical="center" wrapText="1"/>
    </xf>
    <xf numFmtId="176" fontId="7" fillId="0" borderId="9" xfId="22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2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3" fontId="2" fillId="0" borderId="0" xfId="22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7">
      <selection activeCell="D8" sqref="D8"/>
    </sheetView>
  </sheetViews>
  <sheetFormatPr defaultColWidth="10.00390625" defaultRowHeight="15" customHeight="1"/>
  <cols>
    <col min="1" max="1" width="25.50390625" style="1" customWidth="1"/>
    <col min="2" max="4" width="12.75390625" style="2" customWidth="1"/>
    <col min="5" max="5" width="24.00390625" style="2" customWidth="1"/>
    <col min="6" max="6" width="13.75390625" style="2" customWidth="1"/>
    <col min="7" max="7" width="11.75390625" style="2" customWidth="1"/>
    <col min="8" max="8" width="13.00390625" style="2" customWidth="1"/>
    <col min="9" max="9" width="10.00390625" style="1" hidden="1" customWidth="1"/>
    <col min="10" max="10" width="12.75390625" style="1" hidden="1" customWidth="1"/>
    <col min="11" max="12" width="10.00390625" style="1" hidden="1" customWidth="1"/>
    <col min="13" max="16384" width="10.00390625" style="1" customWidth="1"/>
  </cols>
  <sheetData>
    <row r="1" spans="1:8" s="1" customFormat="1" ht="19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21.75" customHeight="1">
      <c r="A3" s="7" t="s">
        <v>2</v>
      </c>
      <c r="B3" s="8"/>
      <c r="C3" s="8"/>
      <c r="D3" s="8"/>
      <c r="E3" s="8"/>
      <c r="F3" s="8"/>
      <c r="G3" s="8"/>
      <c r="H3" s="8"/>
    </row>
    <row r="4" spans="1:8" s="1" customFormat="1" ht="22.5" customHeight="1">
      <c r="A4" s="9" t="s">
        <v>3</v>
      </c>
      <c r="B4" s="10"/>
      <c r="C4" s="10"/>
      <c r="D4" s="10"/>
      <c r="E4" s="10" t="s">
        <v>4</v>
      </c>
      <c r="F4" s="10"/>
      <c r="G4" s="10"/>
      <c r="H4" s="10"/>
    </row>
    <row r="5" spans="1:8" s="1" customFormat="1" ht="30" customHeight="1">
      <c r="A5" s="9" t="s">
        <v>5</v>
      </c>
      <c r="B5" s="11" t="s">
        <v>6</v>
      </c>
      <c r="C5" s="10" t="s">
        <v>7</v>
      </c>
      <c r="D5" s="10" t="s">
        <v>8</v>
      </c>
      <c r="E5" s="10" t="s">
        <v>9</v>
      </c>
      <c r="F5" s="11" t="s">
        <v>6</v>
      </c>
      <c r="G5" s="10" t="s">
        <v>7</v>
      </c>
      <c r="H5" s="10" t="s">
        <v>8</v>
      </c>
    </row>
    <row r="6" spans="1:10" s="1" customFormat="1" ht="24.75" customHeight="1">
      <c r="A6" s="12" t="s">
        <v>10</v>
      </c>
      <c r="B6" s="13">
        <v>479775</v>
      </c>
      <c r="C6" s="13">
        <v>1255</v>
      </c>
      <c r="D6" s="13">
        <f>B6+C6</f>
        <v>481030</v>
      </c>
      <c r="E6" s="14" t="s">
        <v>11</v>
      </c>
      <c r="F6" s="13">
        <v>487240</v>
      </c>
      <c r="G6" s="13">
        <v>67559</v>
      </c>
      <c r="H6" s="13">
        <f>F6+G6</f>
        <v>554799</v>
      </c>
      <c r="J6" s="1">
        <f>274263+278990-88494-56564+13406</f>
        <v>421601</v>
      </c>
    </row>
    <row r="7" spans="1:10" s="1" customFormat="1" ht="24.75" customHeight="1">
      <c r="A7" s="12" t="s">
        <v>12</v>
      </c>
      <c r="B7" s="13">
        <v>310483.54000000004</v>
      </c>
      <c r="C7" s="13">
        <v>375</v>
      </c>
      <c r="D7" s="13">
        <f>B7+C7</f>
        <v>310858.54000000004</v>
      </c>
      <c r="E7" s="14"/>
      <c r="F7" s="13"/>
      <c r="G7" s="13"/>
      <c r="H7" s="13"/>
      <c r="J7" s="1">
        <f>274263+278990-88494-56564</f>
        <v>408195</v>
      </c>
    </row>
    <row r="8" spans="1:8" s="1" customFormat="1" ht="24.75" customHeight="1">
      <c r="A8" s="12" t="s">
        <v>13</v>
      </c>
      <c r="B8" s="13">
        <v>169291.45999999996</v>
      </c>
      <c r="C8" s="13">
        <v>880</v>
      </c>
      <c r="D8" s="13">
        <f>B8+C8</f>
        <v>170171.45999999996</v>
      </c>
      <c r="E8" s="14"/>
      <c r="F8" s="13"/>
      <c r="G8" s="13"/>
      <c r="H8" s="13"/>
    </row>
    <row r="9" spans="1:8" s="1" customFormat="1" ht="18" customHeight="1">
      <c r="A9" s="15"/>
      <c r="B9" s="13"/>
      <c r="C9" s="13"/>
      <c r="D9" s="13"/>
      <c r="E9" s="14"/>
      <c r="F9" s="13"/>
      <c r="G9" s="13"/>
      <c r="H9" s="13"/>
    </row>
    <row r="10" spans="1:8" s="1" customFormat="1" ht="24.75" customHeight="1">
      <c r="A10" s="12" t="s">
        <v>14</v>
      </c>
      <c r="B10" s="13">
        <f>SUM(B11:B13)</f>
        <v>95014</v>
      </c>
      <c r="C10" s="13">
        <f>SUM(C11:C13)</f>
        <v>51256</v>
      </c>
      <c r="D10" s="13">
        <f>B10+C10</f>
        <v>146270</v>
      </c>
      <c r="E10" s="14" t="s">
        <v>15</v>
      </c>
      <c r="F10" s="13">
        <v>101869</v>
      </c>
      <c r="G10" s="13"/>
      <c r="H10" s="13">
        <f>F10+G10</f>
        <v>101869</v>
      </c>
    </row>
    <row r="11" spans="1:8" s="1" customFormat="1" ht="24.75" customHeight="1">
      <c r="A11" s="12" t="s">
        <v>16</v>
      </c>
      <c r="B11" s="13">
        <v>24940</v>
      </c>
      <c r="C11" s="13"/>
      <c r="D11" s="13">
        <f>B11+C11</f>
        <v>24940</v>
      </c>
      <c r="E11" s="14" t="s">
        <v>17</v>
      </c>
      <c r="F11" s="13">
        <v>2341</v>
      </c>
      <c r="G11" s="13"/>
      <c r="H11" s="13">
        <f>F11+G11</f>
        <v>2341</v>
      </c>
    </row>
    <row r="12" spans="1:8" s="1" customFormat="1" ht="24.75" customHeight="1">
      <c r="A12" s="12" t="s">
        <v>18</v>
      </c>
      <c r="B12" s="13">
        <v>17686</v>
      </c>
      <c r="C12" s="13">
        <v>51256</v>
      </c>
      <c r="D12" s="13">
        <f>B12+C12</f>
        <v>68942</v>
      </c>
      <c r="E12" s="14" t="s">
        <v>19</v>
      </c>
      <c r="F12" s="13">
        <v>99528</v>
      </c>
      <c r="G12" s="13"/>
      <c r="H12" s="13">
        <f>F12+G12</f>
        <v>99528</v>
      </c>
    </row>
    <row r="13" spans="1:8" s="1" customFormat="1" ht="24.75" customHeight="1">
      <c r="A13" s="12" t="s">
        <v>20</v>
      </c>
      <c r="B13" s="13">
        <v>52388</v>
      </c>
      <c r="C13" s="13"/>
      <c r="D13" s="13">
        <f>B13+C13</f>
        <v>52388</v>
      </c>
      <c r="E13" s="14"/>
      <c r="F13" s="13"/>
      <c r="G13" s="13"/>
      <c r="H13" s="13"/>
    </row>
    <row r="14" spans="1:8" s="1" customFormat="1" ht="18" customHeight="1">
      <c r="A14" s="16"/>
      <c r="B14" s="16"/>
      <c r="C14" s="16"/>
      <c r="D14" s="16"/>
      <c r="E14" s="14"/>
      <c r="F14" s="13"/>
      <c r="G14" s="13"/>
      <c r="H14" s="13"/>
    </row>
    <row r="15" spans="1:10" s="1" customFormat="1" ht="22.5" customHeight="1">
      <c r="A15" s="12" t="s">
        <v>21</v>
      </c>
      <c r="B15" s="13">
        <v>56561</v>
      </c>
      <c r="C15" s="13"/>
      <c r="D15" s="13">
        <f>B15+C15</f>
        <v>56561</v>
      </c>
      <c r="E15" s="14" t="s">
        <v>22</v>
      </c>
      <c r="F15" s="13">
        <v>56564</v>
      </c>
      <c r="G15" s="13"/>
      <c r="H15" s="13">
        <f>F15+G15</f>
        <v>56564</v>
      </c>
      <c r="J15" s="1" t="s">
        <v>23</v>
      </c>
    </row>
    <row r="16" spans="1:8" s="1" customFormat="1" ht="15.75" customHeight="1">
      <c r="A16" s="15"/>
      <c r="B16" s="13"/>
      <c r="C16" s="13"/>
      <c r="D16" s="13"/>
      <c r="E16" s="14"/>
      <c r="F16" s="13"/>
      <c r="G16" s="13"/>
      <c r="H16" s="13"/>
    </row>
    <row r="17" spans="1:10" s="1" customFormat="1" ht="24.75" customHeight="1">
      <c r="A17" s="12" t="s">
        <v>24</v>
      </c>
      <c r="B17" s="13">
        <v>1138</v>
      </c>
      <c r="C17" s="13">
        <v>2306</v>
      </c>
      <c r="D17" s="13">
        <f>B17+C17</f>
        <v>3444</v>
      </c>
      <c r="E17" s="14" t="s">
        <v>25</v>
      </c>
      <c r="F17" s="13">
        <v>1556</v>
      </c>
      <c r="G17" s="13"/>
      <c r="H17" s="13">
        <f>F17+G17</f>
        <v>1556</v>
      </c>
      <c r="J17" s="1">
        <f>H6*0.05</f>
        <v>27739.95</v>
      </c>
    </row>
    <row r="18" spans="1:8" s="1" customFormat="1" ht="18" customHeight="1">
      <c r="A18" s="12"/>
      <c r="B18" s="13"/>
      <c r="C18" s="13"/>
      <c r="D18" s="13"/>
      <c r="E18" s="14"/>
      <c r="F18" s="13"/>
      <c r="G18" s="13"/>
      <c r="H18" s="13"/>
    </row>
    <row r="19" spans="1:12" s="1" customFormat="1" ht="24.75" customHeight="1">
      <c r="A19" s="12" t="s">
        <v>26</v>
      </c>
      <c r="B19" s="13">
        <v>29223</v>
      </c>
      <c r="C19" s="13">
        <v>6460</v>
      </c>
      <c r="D19" s="13">
        <f>B19+C19</f>
        <v>35683</v>
      </c>
      <c r="E19" s="14" t="s">
        <v>27</v>
      </c>
      <c r="F19" s="13">
        <v>14482</v>
      </c>
      <c r="G19" s="13">
        <v>-6282</v>
      </c>
      <c r="H19" s="13">
        <f>F19+G19</f>
        <v>8200</v>
      </c>
      <c r="I19" s="1">
        <f>F19+G19</f>
        <v>8200</v>
      </c>
      <c r="J19" s="1">
        <f>H6*0.09</f>
        <v>49931.909999999996</v>
      </c>
      <c r="L19" s="1">
        <f>H19-F19</f>
        <v>-6282</v>
      </c>
    </row>
    <row r="20" spans="1:10" s="1" customFormat="1" ht="24.75" customHeight="1">
      <c r="A20" s="17" t="s">
        <v>28</v>
      </c>
      <c r="B20" s="13">
        <f>B6+B10+B17+B19+B15</f>
        <v>661711</v>
      </c>
      <c r="C20" s="13">
        <f>C6+C10+C17+C19+C15</f>
        <v>61277</v>
      </c>
      <c r="D20" s="13">
        <f>D6+D10+D17+D19+D15</f>
        <v>722988</v>
      </c>
      <c r="E20" s="18" t="s">
        <v>28</v>
      </c>
      <c r="F20" s="13">
        <f>F6+F10+F15+F17+F19</f>
        <v>661711</v>
      </c>
      <c r="G20" s="13">
        <f aca="true" t="shared" si="0" ref="F20:H20">G6+G10+G15+G17+G19</f>
        <v>61277</v>
      </c>
      <c r="H20" s="13">
        <f t="shared" si="0"/>
        <v>722988</v>
      </c>
      <c r="J20" s="1">
        <f>G20-G19</f>
        <v>67559</v>
      </c>
    </row>
    <row r="21" spans="1:8" ht="141" customHeight="1" hidden="1">
      <c r="A21" s="19" t="s">
        <v>29</v>
      </c>
      <c r="B21" s="20"/>
      <c r="C21" s="20"/>
      <c r="D21" s="20"/>
      <c r="E21" s="20"/>
      <c r="F21" s="20"/>
      <c r="G21" s="20"/>
      <c r="H21" s="20"/>
    </row>
  </sheetData>
  <sheetProtection/>
  <mergeCells count="5">
    <mergeCell ref="A2:H2"/>
    <mergeCell ref="A3:H3"/>
    <mergeCell ref="A4:D4"/>
    <mergeCell ref="E4:H4"/>
    <mergeCell ref="A21:H21"/>
  </mergeCells>
  <printOptions horizontalCentered="1" verticalCentered="1"/>
  <pageMargins left="0.9090277777777778" right="0.9090277777777778" top="0.38958333333333334" bottom="0.5902777777777778" header="0.5118055555555555" footer="0.5118055555555555"/>
  <pageSetup firstPageNumber="7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麦碧莹</dc:creator>
  <cp:keywords/>
  <dc:description/>
  <cp:lastModifiedBy>廖丹丹</cp:lastModifiedBy>
  <dcterms:created xsi:type="dcterms:W3CDTF">2020-10-10T01:17:07Z</dcterms:created>
  <dcterms:modified xsi:type="dcterms:W3CDTF">2022-07-20T02:24:11Z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B74E523C6F3942668D9A03026E126CC7</vt:lpwstr>
  </property>
</Properties>
</file>