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佛山市高明区国有资本经营预算收支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<sst xmlns="http://schemas.openxmlformats.org/spreadsheetml/2006/main" count="39" uniqueCount="28">
  <si>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附件13</t>
  </si>
  <si>
    <t>佛山市高明区2023年国有资本经营预算收支总表</t>
  </si>
  <si>
    <t>收          入</t>
  </si>
  <si>
    <t>支          出</t>
  </si>
  <si>
    <t>项        目</t>
  </si>
  <si>
    <t>预算数</t>
  </si>
  <si>
    <t>执行数</t>
  </si>
  <si>
    <t>2023年</t>
  </si>
  <si>
    <t>2022年</t>
  </si>
  <si>
    <t>同比增长</t>
  </si>
  <si>
    <t>2021年</t>
  </si>
  <si>
    <t>一、国有资本经营收入</t>
  </si>
  <si>
    <t xml:space="preserve">一、国有资本经营预算支出 </t>
  </si>
  <si>
    <t>（一）利润收入</t>
  </si>
  <si>
    <t>（一）解决历史遗留问题及改革成本支出</t>
  </si>
  <si>
    <t>（二）股利、股息收入</t>
  </si>
  <si>
    <t>(二)国有企业资本金注入</t>
  </si>
  <si>
    <t>（三）产权转让收入</t>
  </si>
  <si>
    <t>(三)国有企业政策性补贴</t>
  </si>
  <si>
    <t>（四）清算收入</t>
  </si>
  <si>
    <t>(四)其他国有资本经营预算支出</t>
  </si>
  <si>
    <t>（五）其他国有资本经营收入</t>
  </si>
  <si>
    <t>二、国有资本经营预算转移支付收入</t>
  </si>
  <si>
    <t>二、调出资金</t>
  </si>
  <si>
    <t>三、上年结转</t>
  </si>
  <si>
    <t>三、结转下年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</si>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</sst>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36"/>
      <name val="宋体"/>
      <family val="0"/>
    </font>
    <font>
      <sz val="11"/>
      <color indexed="16"/>
      <name val="宋体"/>
      <family val="0"/>
    </font>
    <font>
      <sz val="12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2"/>
      <color indexed="53"/>
      <name val="宋体"/>
      <family val="0"/>
    </font>
    <font>
      <sz val="11"/>
      <color indexed="36"/>
      <name val="宋体"/>
      <family val="0"/>
    </font>
    <font>
      <b/>
      <sz val="18"/>
      <color indexed="62"/>
      <name val="宋体"/>
      <family val="0"/>
    </font>
    <font>
      <i/>
      <sz val="12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10"/>
      </left>
      <right>
        <color indexed="8"/>
      </right>
      <top/>
      <bottom style="thin">
        <color indexed="9"/>
      </bottom>
    </border>
    <border>
      <left>
        <color indexed="63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>
      <alignment/>
      <protection/>
    </xf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>
      <alignment/>
      <protection/>
    </xf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3" borderId="0" applyNumberFormat="0" applyBorder="0" applyAlignment="0" applyProtection="0"/>
    <xf numFmtId="0" fontId="27" fillId="4" borderId="0" applyNumberFormat="0" applyBorder="0" applyAlignment="0" applyProtection="0"/>
    <xf numFmtId="0" fontId="7" fillId="14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11" fillId="16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7" fillId="3" borderId="0" applyNumberFormat="0" applyBorder="0" applyAlignment="0" applyProtection="0"/>
    <xf numFmtId="0" fontId="28" fillId="1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28" fillId="1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7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17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17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17" borderId="0" xfId="0" applyFont="1" applyFill="1" applyAlignment="1">
      <alignment horizontal="left"/>
    </xf>
    <xf numFmtId="0" fontId="5" fillId="10" borderId="9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left" vertical="center"/>
    </xf>
    <xf numFmtId="176" fontId="6" fillId="17" borderId="9" xfId="0" applyNumberFormat="1" applyFont="1" applyFill="1" applyBorder="1" applyAlignment="1">
      <alignment horizontal="right" vertical="center" wrapText="1"/>
    </xf>
    <xf numFmtId="10" fontId="6" fillId="10" borderId="9" xfId="0" applyNumberFormat="1" applyFont="1" applyFill="1" applyBorder="1" applyAlignment="1">
      <alignment horizontal="right" vertical="center" wrapText="1"/>
    </xf>
    <xf numFmtId="10" fontId="6" fillId="0" borderId="13" xfId="26" applyNumberFormat="1" applyFont="1" applyBorder="1" applyAlignment="1">
      <alignment horizontal="right" vertical="center" wrapText="1"/>
      <protection/>
    </xf>
    <xf numFmtId="0" fontId="4" fillId="10" borderId="9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right" vertical="center" wrapText="1"/>
    </xf>
    <xf numFmtId="10" fontId="4" fillId="10" borderId="9" xfId="0" applyNumberFormat="1" applyFont="1" applyFill="1" applyBorder="1" applyAlignment="1">
      <alignment horizontal="right" vertical="center" wrapText="1"/>
    </xf>
    <xf numFmtId="176" fontId="4" fillId="17" borderId="9" xfId="0" applyNumberFormat="1" applyFont="1" applyFill="1" applyBorder="1" applyAlignment="1">
      <alignment horizontal="right" vertical="center" wrapText="1"/>
    </xf>
    <xf numFmtId="10" fontId="4" fillId="0" borderId="13" xfId="26" applyNumberFormat="1" applyFont="1" applyBorder="1" applyAlignment="1">
      <alignment horizontal="right" vertical="center" wrapText="1"/>
      <protection/>
    </xf>
    <xf numFmtId="0" fontId="4" fillId="1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0" fontId="0" fillId="0" borderId="14" xfId="26" applyNumberFormat="1" applyFont="1" applyBorder="1" applyAlignment="1">
      <alignment horizontal="right" vertical="center" wrapText="1"/>
      <protection/>
    </xf>
    <xf numFmtId="9" fontId="0" fillId="0" borderId="14" xfId="26" applyNumberFormat="1" applyFont="1" applyBorder="1" applyAlignment="1">
      <alignment horizontal="right" vertical="center" wrapText="1"/>
      <protection/>
    </xf>
    <xf numFmtId="9" fontId="0" fillId="0" borderId="14" xfId="26" applyNumberFormat="1" applyFont="1" applyBorder="1" applyAlignment="1">
      <alignment horizontal="right" wrapText="1"/>
      <protection/>
    </xf>
    <xf numFmtId="0" fontId="6" fillId="1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0" fontId="4" fillId="10" borderId="9" xfId="0" applyFont="1" applyFill="1" applyBorder="1" applyAlignment="1">
      <alignment horizontal="center" vertical="center"/>
    </xf>
    <xf numFmtId="9" fontId="0" fillId="0" borderId="9" xfId="26" applyNumberFormat="1" applyFont="1" applyBorder="1" applyAlignment="1">
      <alignment horizontal="right" wrapText="1"/>
      <protection/>
    </xf>
    <xf numFmtId="0" fontId="0" fillId="0" borderId="9" xfId="0" applyFont="1" applyBorder="1" applyAlignment="1">
      <alignment/>
    </xf>
    <xf numFmtId="10" fontId="6" fillId="0" borderId="9" xfId="0" applyNumberFormat="1" applyFont="1" applyFill="1" applyBorder="1" applyAlignment="1">
      <alignment horizontal="right" vertical="center" wrapText="1"/>
    </xf>
    <xf numFmtId="10" fontId="6" fillId="0" borderId="14" xfId="26" applyNumberFormat="1" applyFont="1" applyFill="1" applyBorder="1" applyAlignment="1">
      <alignment horizontal="right" vertical="center" wrapText="1"/>
      <protection/>
    </xf>
    <xf numFmtId="0" fontId="6" fillId="0" borderId="9" xfId="0" applyFont="1" applyFill="1" applyBorder="1" applyAlignment="1">
      <alignment horizontal="left" vertical="center"/>
    </xf>
    <xf numFmtId="0" fontId="6" fillId="10" borderId="9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0" fontId="4" fillId="10" borderId="17" xfId="0" applyFont="1" applyFill="1" applyBorder="1" applyAlignment="1">
      <alignment vertical="top"/>
    </xf>
    <xf numFmtId="0" fontId="4" fillId="17" borderId="17" xfId="0" applyFont="1" applyFill="1" applyBorder="1" applyAlignment="1">
      <alignment vertical="top"/>
    </xf>
    <xf numFmtId="0" fontId="4" fillId="0" borderId="0" xfId="0" applyFont="1" applyAlignment="1">
      <alignment/>
    </xf>
    <xf numFmtId="10" fontId="6" fillId="0" borderId="9" xfId="26" applyNumberFormat="1" applyFont="1" applyBorder="1" applyAlignment="1">
      <alignment horizontal="right" vertical="center" wrapText="1"/>
      <protection/>
    </xf>
    <xf numFmtId="10" fontId="4" fillId="0" borderId="9" xfId="26" applyNumberFormat="1" applyFont="1" applyBorder="1" applyAlignment="1">
      <alignment horizontal="right" vertical="center" wrapText="1"/>
      <protection/>
    </xf>
    <xf numFmtId="0" fontId="0" fillId="17" borderId="9" xfId="0" applyFont="1" applyFill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地方国有资本经营预算、决算、预算季报系统(地方国有资本经营预算)地方国有资本经营预算补充表1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差_地方国有资本经营预算、决算、预算季报系统(地方国有资本经营预算)地方国有资本经营预算补充表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好_地方国有资本经营预算、决算、预算季报系统(地方国有资本经营预算)地方国有资本经营预算补充表1" xfId="64"/>
    <cellStyle name="60% - 强调文字颜色 6" xfId="65"/>
    <cellStyle name="差_地方国有资本经营预算、决算、预算季报系统(地方国有资本经营预算)地方国有资本经营预算补充表_1" xfId="66"/>
    <cellStyle name="好_地方国有资本经营预算、决算、预算季报系统(地方国有资本经营预算)地方国有资本经营预算补充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A2" sqref="A2:N2"/>
    </sheetView>
  </sheetViews>
  <sheetFormatPr defaultColWidth="8.140625" defaultRowHeight="12.75"/>
  <cols>
    <col min="1" max="1" width="25.7109375" style="1" customWidth="1"/>
    <col min="2" max="3" width="8.8515625" style="1" customWidth="1"/>
    <col min="4" max="5" width="9.7109375" style="1" customWidth="1"/>
    <col min="6" max="6" width="9.57421875" style="2" customWidth="1"/>
    <col min="7" max="7" width="12.00390625" style="1" bestFit="1" customWidth="1"/>
    <col min="8" max="8" width="28.57421875" style="1" customWidth="1"/>
    <col min="9" max="9" width="9.421875" style="1" customWidth="1"/>
    <col min="10" max="10" width="8.7109375" style="1" customWidth="1"/>
    <col min="11" max="11" width="9.421875" style="1" customWidth="1"/>
    <col min="12" max="12" width="9.00390625" style="1" customWidth="1"/>
    <col min="13" max="13" width="9.57421875" style="2" customWidth="1"/>
    <col min="14" max="14" width="9.57421875" style="1" customWidth="1"/>
    <col min="15" max="16384" width="8.140625" style="1" customWidth="1"/>
  </cols>
  <sheetData>
    <row r="1" spans="1:14" ht="15.75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4"/>
      <c r="N1" s="3"/>
    </row>
    <row r="2" spans="1:14" ht="33.75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6"/>
      <c r="N2" s="5"/>
    </row>
    <row r="3" spans="1:14" ht="15" customHeight="1">
      <c r="A3" s="7"/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9"/>
      <c r="N3" s="8"/>
    </row>
    <row r="4" spans="1:14" ht="17.25" customHeight="1">
      <c r="A4" s="10" t="s">
        <v>2</v>
      </c>
      <c r="B4" s="10"/>
      <c r="C4" s="10"/>
      <c r="D4" s="10"/>
      <c r="E4" s="10"/>
      <c r="F4" s="11"/>
      <c r="G4" s="10"/>
      <c r="H4" s="10" t="s">
        <v>3</v>
      </c>
      <c r="I4" s="10"/>
      <c r="J4" s="10"/>
      <c r="K4" s="10"/>
      <c r="L4" s="10"/>
      <c r="M4" s="11"/>
      <c r="N4" s="10"/>
    </row>
    <row r="5" spans="1:14" ht="17.25" customHeight="1">
      <c r="A5" s="10" t="s">
        <v>4</v>
      </c>
      <c r="B5" s="10" t="s">
        <v>5</v>
      </c>
      <c r="C5" s="11"/>
      <c r="D5" s="10"/>
      <c r="E5" s="12" t="s">
        <v>6</v>
      </c>
      <c r="F5" s="13"/>
      <c r="G5" s="14"/>
      <c r="H5" s="10" t="s">
        <v>4</v>
      </c>
      <c r="I5" s="10" t="s">
        <v>5</v>
      </c>
      <c r="J5" s="11"/>
      <c r="K5" s="10"/>
      <c r="L5" s="12" t="s">
        <v>6</v>
      </c>
      <c r="M5" s="13"/>
      <c r="N5" s="14"/>
    </row>
    <row r="6" spans="1:14" ht="30" customHeight="1">
      <c r="A6" s="10"/>
      <c r="B6" s="10" t="s">
        <v>7</v>
      </c>
      <c r="C6" s="11" t="s">
        <v>8</v>
      </c>
      <c r="D6" s="10" t="s">
        <v>9</v>
      </c>
      <c r="E6" s="15" t="s">
        <v>8</v>
      </c>
      <c r="F6" s="15" t="s">
        <v>10</v>
      </c>
      <c r="G6" s="15" t="s">
        <v>9</v>
      </c>
      <c r="H6" s="10"/>
      <c r="I6" s="10" t="s">
        <v>7</v>
      </c>
      <c r="J6" s="11" t="s">
        <v>8</v>
      </c>
      <c r="K6" s="10" t="s">
        <v>9</v>
      </c>
      <c r="L6" s="15" t="s">
        <v>8</v>
      </c>
      <c r="M6" s="15" t="s">
        <v>10</v>
      </c>
      <c r="N6" s="15" t="s">
        <v>9</v>
      </c>
    </row>
    <row r="7" spans="1:14" ht="27" customHeight="1">
      <c r="A7" s="16" t="s">
        <v>11</v>
      </c>
      <c r="B7" s="17">
        <f>SUM(B8:B11)</f>
        <v>1366</v>
      </c>
      <c r="C7" s="17">
        <f>SUM(C8:C12)</f>
        <v>1818</v>
      </c>
      <c r="D7" s="18">
        <f aca="true" t="shared" si="0" ref="D7:D9">(B7-C7)/C7</f>
        <v>-0.24862486248624863</v>
      </c>
      <c r="E7" s="17">
        <f>SUM(E8:E11)</f>
        <v>1717</v>
      </c>
      <c r="F7" s="17">
        <f>SUM(F8:F11)</f>
        <v>3517</v>
      </c>
      <c r="G7" s="19">
        <f aca="true" t="shared" si="1" ref="G7:G9">(E7-F7)/F7</f>
        <v>-0.5117998294000569</v>
      </c>
      <c r="H7" s="16" t="s">
        <v>12</v>
      </c>
      <c r="I7" s="17">
        <f aca="true" t="shared" si="2" ref="I7:M7">SUM(I8:I11)</f>
        <v>1280</v>
      </c>
      <c r="J7" s="17">
        <f t="shared" si="2"/>
        <v>2155</v>
      </c>
      <c r="K7" s="18">
        <f aca="true" t="shared" si="3" ref="K7:K9">(I7-J7)/J7</f>
        <v>-0.4060324825986079</v>
      </c>
      <c r="L7" s="17">
        <f t="shared" si="2"/>
        <v>1798</v>
      </c>
      <c r="M7" s="17">
        <f t="shared" si="2"/>
        <v>1669</v>
      </c>
      <c r="N7" s="44">
        <f aca="true" t="shared" si="4" ref="N7:N9">(L7-M7)/M7</f>
        <v>0.07729179149191133</v>
      </c>
    </row>
    <row r="8" spans="1:14" ht="27" customHeight="1">
      <c r="A8" s="20" t="s">
        <v>13</v>
      </c>
      <c r="B8" s="21">
        <v>140</v>
      </c>
      <c r="C8" s="21">
        <v>658</v>
      </c>
      <c r="D8" s="22">
        <f t="shared" si="0"/>
        <v>-0.7872340425531915</v>
      </c>
      <c r="E8" s="23">
        <v>535</v>
      </c>
      <c r="F8" s="23">
        <v>2371</v>
      </c>
      <c r="G8" s="24">
        <f t="shared" si="1"/>
        <v>-0.7743568114719528</v>
      </c>
      <c r="H8" s="25" t="s">
        <v>14</v>
      </c>
      <c r="I8" s="21">
        <v>20</v>
      </c>
      <c r="J8" s="21">
        <v>230</v>
      </c>
      <c r="K8" s="22">
        <f t="shared" si="3"/>
        <v>-0.9130434782608695</v>
      </c>
      <c r="L8" s="21">
        <v>78</v>
      </c>
      <c r="M8" s="21">
        <v>8</v>
      </c>
      <c r="N8" s="45">
        <f t="shared" si="4"/>
        <v>8.75</v>
      </c>
    </row>
    <row r="9" spans="1:14" ht="22.5" customHeight="1">
      <c r="A9" s="20" t="s">
        <v>15</v>
      </c>
      <c r="B9" s="21">
        <v>1226</v>
      </c>
      <c r="C9" s="21">
        <v>1160</v>
      </c>
      <c r="D9" s="22">
        <f t="shared" si="0"/>
        <v>0.056896551724137934</v>
      </c>
      <c r="E9" s="23">
        <v>1182</v>
      </c>
      <c r="F9" s="23">
        <v>1146</v>
      </c>
      <c r="G9" s="24">
        <f t="shared" si="1"/>
        <v>0.031413612565445025</v>
      </c>
      <c r="H9" s="20" t="s">
        <v>16</v>
      </c>
      <c r="I9" s="21">
        <v>500</v>
      </c>
      <c r="J9" s="21">
        <v>1200</v>
      </c>
      <c r="K9" s="22">
        <f t="shared" si="3"/>
        <v>-0.5833333333333334</v>
      </c>
      <c r="L9" s="23">
        <v>1000</v>
      </c>
      <c r="M9" s="23">
        <v>1000</v>
      </c>
      <c r="N9" s="45">
        <f t="shared" si="4"/>
        <v>0</v>
      </c>
    </row>
    <row r="10" spans="1:14" ht="22.5" customHeight="1">
      <c r="A10" s="20" t="s">
        <v>17</v>
      </c>
      <c r="B10" s="26"/>
      <c r="C10" s="23"/>
      <c r="D10" s="22"/>
      <c r="E10" s="23"/>
      <c r="F10" s="23"/>
      <c r="G10" s="27"/>
      <c r="H10" s="20" t="s">
        <v>18</v>
      </c>
      <c r="I10" s="21"/>
      <c r="J10" s="21"/>
      <c r="K10" s="22"/>
      <c r="L10" s="23"/>
      <c r="M10" s="23"/>
      <c r="N10" s="45"/>
    </row>
    <row r="11" spans="1:14" ht="22.5" customHeight="1">
      <c r="A11" s="20" t="s">
        <v>19</v>
      </c>
      <c r="B11" s="26"/>
      <c r="C11" s="23"/>
      <c r="D11" s="22"/>
      <c r="E11" s="23"/>
      <c r="F11" s="23"/>
      <c r="G11" s="28"/>
      <c r="H11" s="20" t="s">
        <v>20</v>
      </c>
      <c r="I11" s="26">
        <v>760</v>
      </c>
      <c r="J11" s="26">
        <v>725</v>
      </c>
      <c r="K11" s="22">
        <f>(I11-J11)/J11</f>
        <v>0.04827586206896552</v>
      </c>
      <c r="L11" s="23">
        <v>720</v>
      </c>
      <c r="M11" s="23">
        <v>661</v>
      </c>
      <c r="N11" s="45">
        <f>(L11-M11)/M11</f>
        <v>0.08925869894099848</v>
      </c>
    </row>
    <row r="12" spans="1:14" ht="22.5" customHeight="1">
      <c r="A12" s="20" t="s">
        <v>21</v>
      </c>
      <c r="B12" s="26"/>
      <c r="C12" s="23"/>
      <c r="D12" s="22"/>
      <c r="E12" s="23"/>
      <c r="F12" s="23"/>
      <c r="G12" s="28"/>
      <c r="H12" s="20"/>
      <c r="I12" s="26"/>
      <c r="J12" s="23"/>
      <c r="K12" s="22"/>
      <c r="L12" s="23"/>
      <c r="M12" s="23"/>
      <c r="N12" s="45"/>
    </row>
    <row r="13" spans="1:14" ht="22.5" customHeight="1">
      <c r="A13" s="20"/>
      <c r="B13" s="21"/>
      <c r="C13" s="23"/>
      <c r="D13" s="22"/>
      <c r="E13" s="23"/>
      <c r="F13" s="23"/>
      <c r="G13" s="29"/>
      <c r="H13" s="20"/>
      <c r="I13" s="21"/>
      <c r="J13" s="23"/>
      <c r="K13" s="22"/>
      <c r="L13" s="23"/>
      <c r="M13" s="23"/>
      <c r="N13" s="45"/>
    </row>
    <row r="14" spans="1:14" ht="22.5" customHeight="1">
      <c r="A14" s="30" t="s">
        <v>22</v>
      </c>
      <c r="B14" s="31"/>
      <c r="C14" s="31">
        <v>10</v>
      </c>
      <c r="D14" s="18"/>
      <c r="E14" s="17">
        <v>18</v>
      </c>
      <c r="F14" s="17">
        <v>6</v>
      </c>
      <c r="G14" s="18">
        <f>(E14-F14)/F14</f>
        <v>2</v>
      </c>
      <c r="H14" s="16" t="s">
        <v>23</v>
      </c>
      <c r="I14" s="31">
        <v>828</v>
      </c>
      <c r="J14" s="17">
        <v>1018</v>
      </c>
      <c r="K14" s="18">
        <f>(I14-J14)/J14</f>
        <v>-0.18664047151277013</v>
      </c>
      <c r="L14" s="17">
        <v>1084</v>
      </c>
      <c r="M14" s="17">
        <v>4000</v>
      </c>
      <c r="N14" s="44">
        <f>(L14-M14)/M14</f>
        <v>-0.729</v>
      </c>
    </row>
    <row r="15" spans="1:14" ht="22.5" customHeight="1">
      <c r="A15" s="32"/>
      <c r="B15" s="21"/>
      <c r="C15" s="23"/>
      <c r="D15" s="22"/>
      <c r="E15" s="23"/>
      <c r="F15" s="23"/>
      <c r="G15" s="33"/>
      <c r="H15" s="34"/>
      <c r="I15" s="34"/>
      <c r="J15" s="34"/>
      <c r="K15" s="34"/>
      <c r="L15" s="34"/>
      <c r="M15" s="46"/>
      <c r="N15" s="33"/>
    </row>
    <row r="16" spans="1:14" ht="22.5" customHeight="1">
      <c r="A16" s="16" t="s">
        <v>24</v>
      </c>
      <c r="B16" s="31">
        <v>742</v>
      </c>
      <c r="C16" s="31">
        <v>1345</v>
      </c>
      <c r="D16" s="35">
        <f>(B16-C16)/C16</f>
        <v>-0.4483271375464684</v>
      </c>
      <c r="E16" s="31">
        <v>1889</v>
      </c>
      <c r="F16" s="31">
        <v>4035</v>
      </c>
      <c r="G16" s="36">
        <f>(E16-F16)/F16</f>
        <v>-0.5318463444857497</v>
      </c>
      <c r="H16" s="37" t="s">
        <v>25</v>
      </c>
      <c r="I16" s="31"/>
      <c r="J16" s="31"/>
      <c r="K16" s="35"/>
      <c r="L16" s="31">
        <f>E17-L7-L14</f>
        <v>742</v>
      </c>
      <c r="M16" s="31">
        <f>F17-M7-M14</f>
        <v>1889</v>
      </c>
      <c r="N16" s="44">
        <f>(L16-M16)/M16</f>
        <v>-0.6071995764955003</v>
      </c>
    </row>
    <row r="17" spans="1:14" ht="22.5" customHeight="1">
      <c r="A17" s="38" t="s">
        <v>26</v>
      </c>
      <c r="B17" s="17">
        <f>B7+B14+B16</f>
        <v>2108</v>
      </c>
      <c r="C17" s="17">
        <f aca="true" t="shared" si="5" ref="B17:F17">C7+C14+C16</f>
        <v>3173</v>
      </c>
      <c r="D17" s="18">
        <f>(B17-C17)/C17</f>
        <v>-0.33564450047273875</v>
      </c>
      <c r="E17" s="17">
        <f>E7+E14+E16</f>
        <v>3624</v>
      </c>
      <c r="F17" s="17">
        <f t="shared" si="5"/>
        <v>7558</v>
      </c>
      <c r="G17" s="18">
        <f>(E17-F17)/F17</f>
        <v>-0.5205080709182324</v>
      </c>
      <c r="H17" s="38" t="s">
        <v>27</v>
      </c>
      <c r="I17" s="31">
        <f aca="true" t="shared" si="6" ref="I17:L17">I7+I14+I16</f>
        <v>2108</v>
      </c>
      <c r="J17" s="31">
        <f t="shared" si="6"/>
        <v>3173</v>
      </c>
      <c r="K17" s="18">
        <f>(I17-J17)/J17</f>
        <v>-0.33564450047273875</v>
      </c>
      <c r="L17" s="31">
        <f>L7+L14+L16</f>
        <v>3624</v>
      </c>
      <c r="M17" s="31">
        <f>M7+M14+M16</f>
        <v>7558</v>
      </c>
      <c r="N17" s="18">
        <f>(L17-M17)/M17</f>
        <v>-0.5205080709182324</v>
      </c>
    </row>
    <row r="18" spans="1:14" ht="20.25" customHeight="1">
      <c r="A18" s="39"/>
      <c r="B18" s="40"/>
      <c r="C18" s="40"/>
      <c r="D18" s="40"/>
      <c r="E18" s="41"/>
      <c r="F18" s="42"/>
      <c r="G18" s="41"/>
      <c r="H18" s="41"/>
      <c r="I18" s="41"/>
      <c r="J18" s="41"/>
      <c r="K18" s="41"/>
      <c r="L18" s="41"/>
      <c r="M18" s="42"/>
      <c r="N18" s="41"/>
    </row>
    <row r="19" ht="12.75">
      <c r="A19" s="43"/>
    </row>
  </sheetData>
  <sheetProtection/>
  <mergeCells count="11">
    <mergeCell ref="A1:N1"/>
    <mergeCell ref="A2:N2"/>
    <mergeCell ref="A3:N3"/>
    <mergeCell ref="A4:G4"/>
    <mergeCell ref="H4:N4"/>
    <mergeCell ref="B5:D5"/>
    <mergeCell ref="E5:G5"/>
    <mergeCell ref="I5:K5"/>
    <mergeCell ref="L5:N5"/>
    <mergeCell ref="A5:A6"/>
    <mergeCell ref="H5:H6"/>
  </mergeCells>
  <printOptions horizontalCentered="1"/>
  <pageMargins left="0.5902777777777778" right="0.5506944444444445" top="0.9798611111111111" bottom="0.7909722222222222" header="0.5118055555555555" footer="0.5118055555555555"/>
  <pageSetup firstPageNumber="25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廖丹丹</dc:creator>
  <cp:keywords/>
  <dc:description/>
  <cp:lastModifiedBy>杨应音</cp:lastModifiedBy>
  <cp:lastPrinted>2020-01-17T02:37:26Z</cp:lastPrinted>
  <dcterms:created xsi:type="dcterms:W3CDTF">2020-01-17T02:32:55Z</dcterms:created>
  <dcterms:modified xsi:type="dcterms:W3CDTF">2022-12-27T10:36:32Z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0E639D298FA7436990DE8CB9CCFC373B</vt:lpwstr>
  </property>
</Properties>
</file>