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镇级一般" sheetId="1" r:id="rId1"/>
  </sheets>
  <definedNames>
    <definedName name="_xlnm.Print_Area" localSheetId="0">'镇级一般'!$A$1:$H$29</definedName>
  </definedNames>
  <calcPr fullCalcOnLoad="1"/>
</workbook>
</file>

<file path=xl/comments1.xml><?xml version="1.0" encoding="utf-8"?>
<comments xmlns="http://schemas.openxmlformats.org/spreadsheetml/2006/main">
  <authors>
    <author>廖丹丹</author>
  </authors>
  <commentList>
    <comment ref="A8" authorId="0">
      <text>
        <r>
          <rPr>
            <b/>
            <sz val="9"/>
            <rFont val="宋体"/>
            <family val="0"/>
          </rPr>
          <t>廖丹丹:</t>
        </r>
        <r>
          <rPr>
            <sz val="9"/>
            <rFont val="宋体"/>
            <family val="0"/>
          </rPr>
          <t xml:space="preserve">
垃圾处理费收入</t>
        </r>
      </text>
    </comment>
    <comment ref="E22" authorId="0">
      <text>
        <r>
          <rPr>
            <b/>
            <sz val="9"/>
            <rFont val="宋体"/>
            <family val="0"/>
          </rPr>
          <t>廖丹丹:</t>
        </r>
        <r>
          <rPr>
            <sz val="9"/>
            <rFont val="宋体"/>
            <family val="0"/>
          </rPr>
          <t xml:space="preserve">
原来是税收上解，现在没有了，出口退税不需要分</t>
        </r>
      </text>
    </comment>
  </commentList>
</comments>
</file>

<file path=xl/sharedStrings.xml><?xml version="1.0" encoding="utf-8"?>
<sst xmlns="http://schemas.openxmlformats.org/spreadsheetml/2006/main" count="39" uniqueCount="37">
  <si>
    <t>附件8</t>
  </si>
  <si>
    <t>佛山市高明区2023年（镇级）一般公共预算收支总表</t>
  </si>
  <si>
    <t>单位：万元</t>
  </si>
  <si>
    <t>收入预算科目</t>
  </si>
  <si>
    <t>2023年预算</t>
  </si>
  <si>
    <t>2022年预算</t>
  </si>
  <si>
    <t>比2022年预算增长(%)</t>
  </si>
  <si>
    <t>支出预算科目</t>
  </si>
  <si>
    <t>比2022年预算
增长(%)</t>
  </si>
  <si>
    <t>一、一般公共预算补助收入</t>
  </si>
  <si>
    <t xml:space="preserve"> 一、一般公共预算补助支出</t>
  </si>
  <si>
    <t>（一）税收收入</t>
  </si>
  <si>
    <t>1、一般公共服务支出</t>
  </si>
  <si>
    <t>（二）非税收入</t>
  </si>
  <si>
    <t>2、公共安全支出</t>
  </si>
  <si>
    <t xml:space="preserve">   1、行政事业性收费收入</t>
  </si>
  <si>
    <t>3、教育支出</t>
  </si>
  <si>
    <t xml:space="preserve">   2、罚没收入</t>
  </si>
  <si>
    <t>4、科学技术支出</t>
  </si>
  <si>
    <t xml:space="preserve">   3、国有资产有偿使用收入</t>
  </si>
  <si>
    <t>5、文化旅游体育与传媒支出</t>
  </si>
  <si>
    <t>6、社会保障和就业支出</t>
  </si>
  <si>
    <t>7、医疗卫生与计划生育支出</t>
  </si>
  <si>
    <t>8、节能环保支出</t>
  </si>
  <si>
    <t>9、城乡社区支出</t>
  </si>
  <si>
    <t>10、农林水支出</t>
  </si>
  <si>
    <t>11、交通运输支出</t>
  </si>
  <si>
    <t>12、资源勘探工业信息等支出</t>
  </si>
  <si>
    <t>13、债务付息支出</t>
  </si>
  <si>
    <t>二、转移性支出</t>
  </si>
  <si>
    <t xml:space="preserve">   专项上解支出</t>
  </si>
  <si>
    <t>二、 地方政府债券转贷收入</t>
  </si>
  <si>
    <t>三、债券还本支出</t>
  </si>
  <si>
    <t>三、上年结余</t>
  </si>
  <si>
    <t xml:space="preserve">四、年终结余  </t>
  </si>
  <si>
    <t>收入合计</t>
  </si>
  <si>
    <t>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</si>
</sst>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29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left" vertical="center"/>
    </xf>
    <xf numFmtId="3" fontId="1" fillId="2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6" fillId="0" borderId="9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0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5"/>
  <sheetViews>
    <sheetView showZeros="0" tabSelected="1" view="pageBreakPreview" zoomScaleSheetLayoutView="100" workbookViewId="0" topLeftCell="A3">
      <selection activeCell="C11" sqref="C11"/>
    </sheetView>
  </sheetViews>
  <sheetFormatPr defaultColWidth="9.00390625" defaultRowHeight="30" customHeight="1"/>
  <cols>
    <col min="1" max="1" width="27.25390625" style="3" customWidth="1"/>
    <col min="2" max="2" width="13.50390625" style="4" customWidth="1"/>
    <col min="3" max="3" width="14.00390625" style="5" customWidth="1"/>
    <col min="4" max="4" width="12.375" style="6" customWidth="1"/>
    <col min="5" max="5" width="32.125" style="7" customWidth="1"/>
    <col min="6" max="7" width="13.75390625" style="8" customWidth="1"/>
    <col min="8" max="8" width="13.25390625" style="9" customWidth="1"/>
    <col min="9" max="251" width="9.00390625" style="3" customWidth="1"/>
    <col min="252" max="16384" width="9.00390625" style="10" customWidth="1"/>
  </cols>
  <sheetData>
    <row r="1" ht="15.75" customHeight="1">
      <c r="A1" s="11" t="s">
        <v>0</v>
      </c>
    </row>
    <row r="2" spans="1:8" ht="30" customHeight="1">
      <c r="A2" s="12" t="s">
        <v>1</v>
      </c>
      <c r="B2" s="12"/>
      <c r="C2" s="12"/>
      <c r="D2" s="12"/>
      <c r="E2" s="12"/>
      <c r="F2" s="12"/>
      <c r="G2" s="12"/>
      <c r="H2" s="13"/>
    </row>
    <row r="3" spans="1:8" ht="18.75" customHeight="1">
      <c r="A3" s="14"/>
      <c r="C3" s="15"/>
      <c r="D3" s="16"/>
      <c r="F3" s="17"/>
      <c r="G3" s="17"/>
      <c r="H3" s="18" t="s">
        <v>2</v>
      </c>
    </row>
    <row r="4" spans="1:254" s="1" customFormat="1" ht="30" customHeight="1">
      <c r="A4" s="19" t="s">
        <v>3</v>
      </c>
      <c r="B4" s="19" t="s">
        <v>4</v>
      </c>
      <c r="C4" s="19" t="s">
        <v>5</v>
      </c>
      <c r="D4" s="20" t="s">
        <v>6</v>
      </c>
      <c r="E4" s="19" t="s">
        <v>7</v>
      </c>
      <c r="F4" s="19" t="s">
        <v>4</v>
      </c>
      <c r="G4" s="19" t="s">
        <v>5</v>
      </c>
      <c r="H4" s="20" t="s">
        <v>8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47"/>
      <c r="IS4" s="47"/>
      <c r="IT4" s="47"/>
    </row>
    <row r="5" spans="1:254" s="1" customFormat="1" ht="30" customHeight="1">
      <c r="A5" s="21" t="s">
        <v>9</v>
      </c>
      <c r="B5" s="22">
        <f>B6+B7</f>
        <v>125709.3</v>
      </c>
      <c r="C5" s="22">
        <v>153741.208</v>
      </c>
      <c r="D5" s="23">
        <f aca="true" t="shared" si="0" ref="D5:D10">(B5/C5-1)*100</f>
        <v>-18.23317792585577</v>
      </c>
      <c r="E5" s="24" t="s">
        <v>10</v>
      </c>
      <c r="F5" s="22">
        <f>SUM(F6:F18)</f>
        <v>125709</v>
      </c>
      <c r="G5" s="22">
        <v>115404.47918300083</v>
      </c>
      <c r="H5" s="25">
        <f aca="true" t="shared" si="1" ref="H5:H12">(F5/G5-1)*100</f>
        <v>8.929047546463886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47"/>
      <c r="IS5" s="47"/>
      <c r="IT5" s="47"/>
    </row>
    <row r="6" spans="1:254" s="1" customFormat="1" ht="30" customHeight="1">
      <c r="A6" s="26" t="s">
        <v>11</v>
      </c>
      <c r="B6" s="22">
        <v>95109.3</v>
      </c>
      <c r="C6" s="22">
        <v>153347.208</v>
      </c>
      <c r="D6" s="23">
        <f t="shared" si="0"/>
        <v>-37.97780785157824</v>
      </c>
      <c r="E6" s="24" t="s">
        <v>12</v>
      </c>
      <c r="F6" s="22">
        <v>17496</v>
      </c>
      <c r="G6" s="22">
        <v>11730.74699100084</v>
      </c>
      <c r="H6" s="25">
        <f t="shared" si="1"/>
        <v>49.14651226747906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47"/>
      <c r="IS6" s="47"/>
      <c r="IT6" s="47"/>
    </row>
    <row r="7" spans="1:254" s="1" customFormat="1" ht="30" customHeight="1">
      <c r="A7" s="27" t="s">
        <v>13</v>
      </c>
      <c r="B7" s="22">
        <f>B8+B9+B10</f>
        <v>30600</v>
      </c>
      <c r="C7" s="22">
        <v>394</v>
      </c>
      <c r="D7" s="23">
        <f t="shared" si="0"/>
        <v>7666.497461928934</v>
      </c>
      <c r="E7" s="24" t="s">
        <v>14</v>
      </c>
      <c r="F7" s="22">
        <v>2563</v>
      </c>
      <c r="G7" s="22">
        <v>2472</v>
      </c>
      <c r="H7" s="25">
        <f t="shared" si="1"/>
        <v>3.681229773462791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47"/>
      <c r="IS7" s="47"/>
      <c r="IT7" s="47"/>
    </row>
    <row r="8" spans="1:254" s="1" customFormat="1" ht="30" customHeight="1">
      <c r="A8" s="27" t="s">
        <v>15</v>
      </c>
      <c r="B8" s="22">
        <v>600</v>
      </c>
      <c r="C8" s="22">
        <v>394</v>
      </c>
      <c r="D8" s="23">
        <f t="shared" si="0"/>
        <v>52.284263959390856</v>
      </c>
      <c r="E8" s="24" t="s">
        <v>16</v>
      </c>
      <c r="F8" s="22">
        <v>60978</v>
      </c>
      <c r="G8" s="22">
        <v>54032.325345</v>
      </c>
      <c r="H8" s="25">
        <f t="shared" si="1"/>
        <v>12.85466544453049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47"/>
      <c r="IS8" s="47"/>
      <c r="IT8" s="47"/>
    </row>
    <row r="9" spans="1:254" s="1" customFormat="1" ht="30" customHeight="1">
      <c r="A9" s="27" t="s">
        <v>17</v>
      </c>
      <c r="B9" s="22"/>
      <c r="C9" s="22"/>
      <c r="D9" s="23"/>
      <c r="E9" s="24" t="s">
        <v>18</v>
      </c>
      <c r="F9" s="22">
        <v>3333</v>
      </c>
      <c r="G9" s="22">
        <v>3000</v>
      </c>
      <c r="H9" s="25">
        <f t="shared" si="1"/>
        <v>11.099999999999998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47"/>
      <c r="IS9" s="47"/>
      <c r="IT9" s="47"/>
    </row>
    <row r="10" spans="1:254" s="1" customFormat="1" ht="30" customHeight="1">
      <c r="A10" s="27" t="s">
        <v>19</v>
      </c>
      <c r="B10" s="22">
        <v>30000</v>
      </c>
      <c r="C10" s="22"/>
      <c r="D10" s="28"/>
      <c r="E10" s="24" t="s">
        <v>20</v>
      </c>
      <c r="F10" s="22">
        <v>667</v>
      </c>
      <c r="G10" s="22">
        <v>638.1867329999999</v>
      </c>
      <c r="H10" s="25">
        <f t="shared" si="1"/>
        <v>4.5148646172185725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47"/>
      <c r="IS10" s="47"/>
      <c r="IT10" s="47"/>
    </row>
    <row r="11" spans="1:254" s="1" customFormat="1" ht="30" customHeight="1">
      <c r="A11" s="27"/>
      <c r="B11" s="22"/>
      <c r="C11" s="22"/>
      <c r="D11" s="23"/>
      <c r="E11" s="24" t="s">
        <v>21</v>
      </c>
      <c r="F11" s="22">
        <v>6783</v>
      </c>
      <c r="G11" s="22">
        <v>6544.151663</v>
      </c>
      <c r="H11" s="25">
        <f t="shared" si="1"/>
        <v>3.6497983130560074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47"/>
      <c r="IS11" s="47"/>
      <c r="IT11" s="47"/>
    </row>
    <row r="12" spans="1:254" s="1" customFormat="1" ht="30" customHeight="1">
      <c r="A12" s="27"/>
      <c r="B12" s="22"/>
      <c r="C12" s="22"/>
      <c r="D12" s="23"/>
      <c r="E12" s="24" t="s">
        <v>22</v>
      </c>
      <c r="F12" s="22">
        <v>6889</v>
      </c>
      <c r="G12" s="22">
        <v>6559.068451000001</v>
      </c>
      <c r="H12" s="25">
        <f t="shared" si="1"/>
        <v>5.030158649277361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47"/>
      <c r="IS12" s="47"/>
      <c r="IT12" s="47"/>
    </row>
    <row r="13" spans="1:254" s="1" customFormat="1" ht="30" customHeight="1">
      <c r="A13" s="27"/>
      <c r="B13" s="22"/>
      <c r="C13" s="22"/>
      <c r="D13" s="23"/>
      <c r="E13" s="24" t="s">
        <v>23</v>
      </c>
      <c r="F13" s="22"/>
      <c r="G13" s="22"/>
      <c r="H13" s="2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47"/>
      <c r="IS13" s="47"/>
      <c r="IT13" s="47"/>
    </row>
    <row r="14" spans="1:254" s="1" customFormat="1" ht="30" customHeight="1">
      <c r="A14" s="29"/>
      <c r="B14" s="22"/>
      <c r="C14" s="22"/>
      <c r="D14" s="23"/>
      <c r="E14" s="24" t="s">
        <v>24</v>
      </c>
      <c r="F14" s="22">
        <v>16000</v>
      </c>
      <c r="G14" s="22">
        <v>15000</v>
      </c>
      <c r="H14" s="25">
        <f aca="true" t="shared" si="2" ref="H14:H18">(F14/G14-1)*100</f>
        <v>6.666666666666665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47"/>
      <c r="IS14" s="47"/>
      <c r="IT14" s="47"/>
    </row>
    <row r="15" spans="1:254" s="1" customFormat="1" ht="30" customHeight="1">
      <c r="A15" s="27"/>
      <c r="B15" s="22"/>
      <c r="C15" s="22"/>
      <c r="D15" s="23"/>
      <c r="E15" s="24" t="s">
        <v>25</v>
      </c>
      <c r="F15" s="22">
        <v>11000</v>
      </c>
      <c r="G15" s="22">
        <v>10000</v>
      </c>
      <c r="H15" s="25">
        <f t="shared" si="2"/>
        <v>10.000000000000009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47"/>
      <c r="IS15" s="47"/>
      <c r="IT15" s="47"/>
    </row>
    <row r="16" spans="1:254" s="1" customFormat="1" ht="30" customHeight="1">
      <c r="A16" s="27"/>
      <c r="B16" s="22"/>
      <c r="C16" s="22"/>
      <c r="D16" s="23"/>
      <c r="E16" s="24" t="s">
        <v>26</v>
      </c>
      <c r="F16" s="22"/>
      <c r="G16" s="22"/>
      <c r="H16" s="2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47"/>
      <c r="IS16" s="47"/>
      <c r="IT16" s="47"/>
    </row>
    <row r="17" spans="1:254" s="1" customFormat="1" ht="30" customHeight="1">
      <c r="A17" s="27"/>
      <c r="B17" s="22"/>
      <c r="C17" s="22"/>
      <c r="D17" s="23"/>
      <c r="E17" s="24" t="s">
        <v>27</v>
      </c>
      <c r="F17" s="22"/>
      <c r="G17" s="22"/>
      <c r="H17" s="2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47"/>
      <c r="IS17" s="47"/>
      <c r="IT17" s="47"/>
    </row>
    <row r="18" spans="1:254" s="1" customFormat="1" ht="30" customHeight="1">
      <c r="A18" s="27"/>
      <c r="B18" s="22"/>
      <c r="C18" s="22"/>
      <c r="D18" s="23"/>
      <c r="E18" s="24" t="s">
        <v>28</v>
      </c>
      <c r="F18" s="22"/>
      <c r="G18" s="22">
        <v>5428</v>
      </c>
      <c r="H18" s="25">
        <f t="shared" si="2"/>
        <v>-100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47"/>
      <c r="IS18" s="47"/>
      <c r="IT18" s="47"/>
    </row>
    <row r="19" spans="1:254" s="1" customFormat="1" ht="30" customHeight="1">
      <c r="A19" s="26"/>
      <c r="B19" s="22"/>
      <c r="C19" s="22"/>
      <c r="D19" s="23"/>
      <c r="E19" s="24"/>
      <c r="F19" s="22"/>
      <c r="G19" s="22"/>
      <c r="H19" s="25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47"/>
      <c r="IS19" s="47"/>
      <c r="IT19" s="47"/>
    </row>
    <row r="20" spans="1:254" s="1" customFormat="1" ht="30" customHeight="1" hidden="1">
      <c r="A20" s="27"/>
      <c r="B20" s="22"/>
      <c r="C20" s="22"/>
      <c r="D20" s="23"/>
      <c r="E20" s="26"/>
      <c r="F20" s="22"/>
      <c r="G20" s="22"/>
      <c r="H20" s="2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47"/>
      <c r="IS20" s="47"/>
      <c r="IT20" s="47"/>
    </row>
    <row r="21" spans="1:254" s="1" customFormat="1" ht="22.5" customHeight="1">
      <c r="A21" s="27"/>
      <c r="B21" s="22"/>
      <c r="C21" s="22"/>
      <c r="D21" s="23"/>
      <c r="E21" s="26" t="s">
        <v>29</v>
      </c>
      <c r="F21" s="30">
        <v>0</v>
      </c>
      <c r="G21" s="30">
        <v>38337</v>
      </c>
      <c r="H21" s="25">
        <f aca="true" t="shared" si="3" ref="H21:H24">(F21/G21-1)*100</f>
        <v>-100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47"/>
      <c r="IS21" s="47"/>
      <c r="IT21" s="47"/>
    </row>
    <row r="22" spans="1:254" s="1" customFormat="1" ht="24.75" customHeight="1">
      <c r="A22" s="27"/>
      <c r="B22" s="22"/>
      <c r="C22" s="22"/>
      <c r="D22" s="23"/>
      <c r="E22" s="29" t="s">
        <v>30</v>
      </c>
      <c r="F22" s="30"/>
      <c r="G22" s="30">
        <v>38337</v>
      </c>
      <c r="H22" s="25">
        <f t="shared" si="3"/>
        <v>-100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47"/>
      <c r="IS22" s="47"/>
      <c r="IT22" s="47"/>
    </row>
    <row r="23" spans="1:254" s="1" customFormat="1" ht="24.75" customHeight="1">
      <c r="A23" s="27"/>
      <c r="B23" s="22"/>
      <c r="C23" s="22"/>
      <c r="D23" s="23"/>
      <c r="E23" s="29"/>
      <c r="F23" s="30"/>
      <c r="G23" s="30"/>
      <c r="H23" s="2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47"/>
      <c r="IS23" s="47"/>
      <c r="IT23" s="47"/>
    </row>
    <row r="24" spans="1:254" s="1" customFormat="1" ht="24.75" customHeight="1">
      <c r="A24" s="26" t="s">
        <v>31</v>
      </c>
      <c r="B24" s="22">
        <v>0</v>
      </c>
      <c r="C24" s="22">
        <v>33403</v>
      </c>
      <c r="D24" s="23">
        <f>(B24/C24-1)*100</f>
        <v>-100</v>
      </c>
      <c r="E24" s="31" t="s">
        <v>32</v>
      </c>
      <c r="F24" s="21">
        <v>0</v>
      </c>
      <c r="G24" s="30">
        <v>33403</v>
      </c>
      <c r="H24" s="25">
        <f t="shared" si="3"/>
        <v>-100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47"/>
      <c r="IS24" s="47"/>
      <c r="IT24" s="47"/>
    </row>
    <row r="25" spans="1:254" s="1" customFormat="1" ht="24.75" customHeight="1">
      <c r="A25" s="27"/>
      <c r="B25" s="22"/>
      <c r="C25" s="22"/>
      <c r="D25" s="23"/>
      <c r="E25" s="29"/>
      <c r="F25" s="30"/>
      <c r="G25" s="30"/>
      <c r="H25" s="25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47"/>
      <c r="IS25" s="47"/>
      <c r="IT25" s="47"/>
    </row>
    <row r="26" spans="1:254" s="1" customFormat="1" ht="23.25" customHeight="1">
      <c r="A26" s="27" t="s">
        <v>33</v>
      </c>
      <c r="B26" s="22"/>
      <c r="C26" s="22"/>
      <c r="D26" s="23"/>
      <c r="E26" s="26" t="s">
        <v>34</v>
      </c>
      <c r="F26" s="22">
        <v>0</v>
      </c>
      <c r="G26" s="22"/>
      <c r="H26" s="2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47"/>
      <c r="IS26" s="47"/>
      <c r="IT26" s="47"/>
    </row>
    <row r="27" spans="1:254" s="1" customFormat="1" ht="20.25" customHeight="1">
      <c r="A27" s="32"/>
      <c r="B27" s="22"/>
      <c r="C27" s="22"/>
      <c r="D27" s="23"/>
      <c r="E27" s="33"/>
      <c r="F27" s="34"/>
      <c r="G27" s="34"/>
      <c r="H27" s="35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47"/>
      <c r="IS27" s="47"/>
      <c r="IT27" s="47"/>
    </row>
    <row r="28" spans="1:254" s="1" customFormat="1" ht="27" customHeight="1">
      <c r="A28" s="36" t="s">
        <v>35</v>
      </c>
      <c r="B28" s="37">
        <f>B27+B5+B24</f>
        <v>125709.3</v>
      </c>
      <c r="C28" s="37">
        <f>C5+C24+C26</f>
        <v>187144.208</v>
      </c>
      <c r="D28" s="38">
        <f>(B28/C28-1)*100</f>
        <v>-32.82757647514264</v>
      </c>
      <c r="E28" s="39" t="s">
        <v>36</v>
      </c>
      <c r="F28" s="37">
        <f>F21+F5+F26+F24</f>
        <v>125709</v>
      </c>
      <c r="G28" s="37">
        <v>187144.47918300083</v>
      </c>
      <c r="H28" s="40">
        <f>(F28/G28-1)*100</f>
        <v>-32.827834115761235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47"/>
      <c r="IS28" s="47"/>
      <c r="IT28" s="47"/>
    </row>
    <row r="29" spans="5:254" s="2" customFormat="1" ht="30" customHeight="1">
      <c r="E29" s="41"/>
      <c r="F29" s="42"/>
      <c r="G29" s="8"/>
      <c r="H29" s="9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8"/>
      <c r="IS29" s="48"/>
      <c r="IT29" s="48"/>
    </row>
    <row r="30" spans="4:6" ht="30" customHeight="1">
      <c r="D30" s="43"/>
      <c r="E30" s="44"/>
      <c r="F30" s="42"/>
    </row>
    <row r="31" spans="4:6" ht="30" customHeight="1">
      <c r="D31" s="43"/>
      <c r="E31" s="44"/>
      <c r="F31" s="42"/>
    </row>
    <row r="32" spans="4:6" ht="30" customHeight="1">
      <c r="D32" s="43"/>
      <c r="E32" s="45"/>
      <c r="F32" s="42"/>
    </row>
    <row r="33" spans="4:6" ht="30" customHeight="1">
      <c r="D33" s="43"/>
      <c r="E33" s="44"/>
      <c r="F33" s="42"/>
    </row>
    <row r="34" spans="4:6" ht="30" customHeight="1">
      <c r="D34" s="43"/>
      <c r="E34" s="44"/>
      <c r="F34" s="42"/>
    </row>
    <row r="35" ht="30" customHeight="1">
      <c r="D35" s="43"/>
    </row>
  </sheetData>
  <sheetProtection/>
  <mergeCells count="1">
    <mergeCell ref="A2:H2"/>
  </mergeCells>
  <printOptions horizontalCentered="1" verticalCentered="1"/>
  <pageMargins left="0.8305555555555556" right="0.7513888888888889" top="0.20069444444444445" bottom="0" header="0.23958333333333334" footer="0.22777777777777777"/>
  <pageSetup firstPageNumber="20" useFirstPageNumber="1" horizontalDpi="600" verticalDpi="600" orientation="landscape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2020-01-16T13:11:18Z</cp:lastPrinted>
  <dcterms:created xsi:type="dcterms:W3CDTF">2005-01-09T13:22:55Z</dcterms:created>
  <dcterms:modified xsi:type="dcterms:W3CDTF">2022-12-27T06:18:44Z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B750ADE68A0C448B87C06513F3BBB83F</vt:lpwstr>
  </property>
</Properties>
</file>