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<sst xmlns="http://schemas.openxmlformats.org/spreadsheetml/2006/main" count="281" uniqueCount="170">
  <si>
    <t>2022年第三批公租房申请名单公示</t>
  </si>
  <si>
    <t xml:space="preserve">       根据《佛山市高明区保障性租赁住房管理实施细则》、有关规定，经各镇街初审，我局会同不动产、公安、工商等相关部门对申请家庭（个人）的户籍、工作、收入、住房、车辆、资产等情况进行复审，本批36户公租房申请家庭（个人）符合住房保障申请条件。现将审查结果公示如下，如有异议，请在公示之日起5日内（即2022年12月26日前），以书面的形式向高明区住房城乡建设和水利局反映。咨询、举报电话：88635873。 
                                                        佛山市高明区住房城乡建设和水利局
                                                                2022年12月21日</t>
  </si>
  <si>
    <t>序号</t>
  </si>
  <si>
    <t>镇街</t>
  </si>
  <si>
    <t>居委</t>
  </si>
  <si>
    <t>姓名</t>
  </si>
  <si>
    <t>身份证号码</t>
  </si>
  <si>
    <t>年收入（元）</t>
  </si>
  <si>
    <t>家庭人口</t>
  </si>
  <si>
    <t>家庭人均年收入（元）</t>
  </si>
  <si>
    <t>是否符合申请条件</t>
  </si>
  <si>
    <t>备注</t>
  </si>
  <si>
    <t>荷城街道</t>
  </si>
  <si>
    <t>泰和</t>
  </si>
  <si>
    <t>陈伟玲</t>
  </si>
  <si>
    <t>4406841981********</t>
  </si>
  <si>
    <t>22800</t>
  </si>
  <si>
    <t>是</t>
  </si>
  <si>
    <t>三洲</t>
  </si>
  <si>
    <t>何计和</t>
  </si>
  <si>
    <t>4406241967********</t>
  </si>
  <si>
    <t>低保户</t>
  </si>
  <si>
    <t>育才</t>
  </si>
  <si>
    <t>黄顺明</t>
  </si>
  <si>
    <t>4406241969********</t>
  </si>
  <si>
    <t xml:space="preserve">张婵英 </t>
  </si>
  <si>
    <t>4406241966********</t>
  </si>
  <si>
    <t>仙村</t>
  </si>
  <si>
    <t>曾仕荣</t>
  </si>
  <si>
    <t>4406241973********</t>
  </si>
  <si>
    <t>阮埇</t>
  </si>
  <si>
    <t>谭小敏</t>
  </si>
  <si>
    <t xml:space="preserve">4406841982******** </t>
  </si>
  <si>
    <t>健力</t>
  </si>
  <si>
    <t>陆月好</t>
  </si>
  <si>
    <t xml:space="preserve">4406241968******** </t>
  </si>
  <si>
    <t>20400</t>
  </si>
  <si>
    <t>庆州</t>
  </si>
  <si>
    <t>宋秀红</t>
  </si>
  <si>
    <t>4406241979********</t>
  </si>
  <si>
    <t>矦泽华</t>
  </si>
  <si>
    <t>4224231970********</t>
  </si>
  <si>
    <t>矦庭军</t>
  </si>
  <si>
    <t>4210222015********</t>
  </si>
  <si>
    <t>区惠琼</t>
  </si>
  <si>
    <t>4406241975********</t>
  </si>
  <si>
    <t>39600</t>
  </si>
  <si>
    <t>月明</t>
  </si>
  <si>
    <t>关蝶颜</t>
  </si>
  <si>
    <t>4406241971********</t>
  </si>
  <si>
    <t>17377.21</t>
  </si>
  <si>
    <t>刘燕明</t>
  </si>
  <si>
    <t>4406841986********</t>
  </si>
  <si>
    <t>叶维娟</t>
  </si>
  <si>
    <t>4408241959********</t>
  </si>
  <si>
    <t>30644.5</t>
  </si>
  <si>
    <t xml:space="preserve">周神光 </t>
  </si>
  <si>
    <t>4329231982********</t>
  </si>
  <si>
    <t>田华丽</t>
  </si>
  <si>
    <t>4311271987********</t>
  </si>
  <si>
    <t>周田坤</t>
  </si>
  <si>
    <t>4311242013********</t>
  </si>
  <si>
    <t>周靖哲</t>
  </si>
  <si>
    <t>4311272015********</t>
  </si>
  <si>
    <t xml:space="preserve">周瑞宣 </t>
  </si>
  <si>
    <t>4311242019********</t>
  </si>
  <si>
    <t>刘国群</t>
  </si>
  <si>
    <t>4408251975********</t>
  </si>
  <si>
    <t>梁肇文</t>
  </si>
  <si>
    <t>4428231969********</t>
  </si>
  <si>
    <t>梁启祥</t>
  </si>
  <si>
    <t>4406842002********</t>
  </si>
  <si>
    <t xml:space="preserve">梁静华 </t>
  </si>
  <si>
    <t>4406241968********</t>
  </si>
  <si>
    <t>否</t>
  </si>
  <si>
    <t>名下有两部车辆，不符合申请条件。</t>
  </si>
  <si>
    <t>南洲</t>
  </si>
  <si>
    <t>黄美容</t>
  </si>
  <si>
    <t>4406241949********</t>
  </si>
  <si>
    <t>竹园</t>
  </si>
  <si>
    <t>邹献红</t>
  </si>
  <si>
    <t>4521231980********</t>
  </si>
  <si>
    <t>黄伊俊</t>
  </si>
  <si>
    <t>4406082006********</t>
  </si>
  <si>
    <t>更合镇</t>
  </si>
  <si>
    <t>香山</t>
  </si>
  <si>
    <t>黎伟新</t>
  </si>
  <si>
    <t>4406241962********</t>
  </si>
  <si>
    <t>吕祝兰</t>
  </si>
  <si>
    <t>4406241965********</t>
  </si>
  <si>
    <t>官山</t>
  </si>
  <si>
    <t>黄建成</t>
  </si>
  <si>
    <t>4406241977********</t>
  </si>
  <si>
    <t>黄静雯</t>
  </si>
  <si>
    <t>4406082014********</t>
  </si>
  <si>
    <t>郭东华</t>
  </si>
  <si>
    <t>4407841991********</t>
  </si>
  <si>
    <t>合水</t>
  </si>
  <si>
    <t>蒙晓刚</t>
  </si>
  <si>
    <t>蒙炳华</t>
  </si>
  <si>
    <t>4406241946********</t>
  </si>
  <si>
    <t>0</t>
  </si>
  <si>
    <t>程媛连</t>
  </si>
  <si>
    <t>4406241954********</t>
  </si>
  <si>
    <t>何少奇</t>
  </si>
  <si>
    <t>4406241963********</t>
  </si>
  <si>
    <t>平塘</t>
  </si>
  <si>
    <t xml:space="preserve">叶女 </t>
  </si>
  <si>
    <t>4406841984********</t>
  </si>
  <si>
    <t xml:space="preserve">罗秋儿 </t>
  </si>
  <si>
    <t xml:space="preserve">罗细杰 </t>
  </si>
  <si>
    <t>新圩</t>
  </si>
  <si>
    <t>赵合平</t>
  </si>
  <si>
    <t>大幕</t>
  </si>
  <si>
    <t>伍绍婷</t>
  </si>
  <si>
    <t>4406841985********</t>
  </si>
  <si>
    <t>朱智炜</t>
  </si>
  <si>
    <t>珠塘</t>
  </si>
  <si>
    <t xml:space="preserve">罗友菊 </t>
  </si>
  <si>
    <t>4406241970********</t>
  </si>
  <si>
    <t xml:space="preserve">黄佳斌 </t>
  </si>
  <si>
    <t>4406841995********</t>
  </si>
  <si>
    <t>泽河</t>
  </si>
  <si>
    <t>曾伟成</t>
  </si>
  <si>
    <t>黄嘉慧</t>
  </si>
  <si>
    <t>4406841988********</t>
  </si>
  <si>
    <t>曾俊颖</t>
  </si>
  <si>
    <t>4406082010********</t>
  </si>
  <si>
    <t>杨和镇</t>
  </si>
  <si>
    <t>沙水</t>
  </si>
  <si>
    <t>杨海坚</t>
  </si>
  <si>
    <t>谢雪容</t>
  </si>
  <si>
    <t>4406241943********</t>
  </si>
  <si>
    <t>廖巧娥</t>
  </si>
  <si>
    <t>莫德荣</t>
  </si>
  <si>
    <t>4406241945********</t>
  </si>
  <si>
    <t>明城镇</t>
  </si>
  <si>
    <t>苗迳</t>
  </si>
  <si>
    <t>关肇明</t>
  </si>
  <si>
    <t xml:space="preserve">关佳明 </t>
  </si>
  <si>
    <t>4406841994********</t>
  </si>
  <si>
    <t>新市民</t>
  </si>
  <si>
    <t>陈雪丽</t>
  </si>
  <si>
    <t>4407811978********</t>
  </si>
  <si>
    <t>陈铭锆</t>
  </si>
  <si>
    <t>4407812009********</t>
  </si>
  <si>
    <t>孔堂</t>
  </si>
  <si>
    <t>何进</t>
  </si>
  <si>
    <t>4524021985********</t>
  </si>
  <si>
    <t>租赁补贴转公租房</t>
  </si>
  <si>
    <t>梁锦成</t>
  </si>
  <si>
    <t>4406082008********</t>
  </si>
  <si>
    <t>陈婉芬</t>
  </si>
  <si>
    <t>4406841991********</t>
  </si>
  <si>
    <t xml:space="preserve">朱维芬 </t>
  </si>
  <si>
    <t>曾光荣</t>
  </si>
  <si>
    <t>吴新农</t>
  </si>
  <si>
    <t>4525011966********</t>
  </si>
  <si>
    <t>吴海霞</t>
  </si>
  <si>
    <t>4509242004********</t>
  </si>
  <si>
    <t>明西</t>
  </si>
  <si>
    <t>麦艳庭</t>
  </si>
  <si>
    <t>陈兆满</t>
  </si>
  <si>
    <t>4406241974********</t>
  </si>
  <si>
    <t>李桂玲</t>
  </si>
  <si>
    <t>4406821986********</t>
  </si>
  <si>
    <t>陈秀榕</t>
  </si>
  <si>
    <t>4406082017********</t>
  </si>
  <si>
    <t>曾秀华</t>
  </si>
  <si>
    <t>4406031976********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</si>
</sst>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view="pageBreakPreview" zoomScaleSheetLayoutView="100" workbookViewId="0" topLeftCell="A61">
      <selection activeCell="E39" sqref="E39:E41"/>
    </sheetView>
  </sheetViews>
  <sheetFormatPr defaultColWidth="9.00390625" defaultRowHeight="13.5" customHeight="1"/>
  <cols>
    <col min="1" max="1" width="5.421875" style="3" customWidth="1"/>
    <col min="2" max="2" width="10.140625" style="3" customWidth="1"/>
    <col min="3" max="3" width="6.57421875" style="3" customWidth="1"/>
    <col min="4" max="4" width="7.421875" style="3" customWidth="1"/>
    <col min="5" max="5" width="20.421875" style="3" customWidth="1"/>
    <col min="6" max="6" width="9.421875" style="4" customWidth="1"/>
    <col min="7" max="7" width="7.28125" style="2" customWidth="1"/>
    <col min="8" max="8" width="13.421875" style="5" customWidth="1"/>
    <col min="9" max="9" width="9.00390625" style="1" customWidth="1"/>
    <col min="10" max="10" width="17.140625" style="1" customWidth="1"/>
    <col min="11" max="245" width="9.00390625" style="1" customWidth="1"/>
    <col min="246" max="255" width="9.00390625" style="6" customWidth="1"/>
    <col min="256" max="256" width="9.00390625" style="7" customWidth="1"/>
  </cols>
  <sheetData>
    <row r="1" spans="1:10" s="1" customFormat="1" ht="42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s="1" customFormat="1" ht="144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s="2" customFormat="1" ht="33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43" t="s">
        <v>10</v>
      </c>
      <c r="J3" s="43" t="s">
        <v>11</v>
      </c>
    </row>
    <row r="4" spans="1:10" s="1" customFormat="1" ht="24" customHeight="1">
      <c r="A4" s="11">
        <v>1</v>
      </c>
      <c r="B4" s="12" t="s">
        <v>12</v>
      </c>
      <c r="C4" s="12" t="s">
        <v>13</v>
      </c>
      <c r="D4" s="12" t="s">
        <v>14</v>
      </c>
      <c r="E4" s="12" t="s">
        <v>15</v>
      </c>
      <c r="F4" s="13" t="s">
        <v>16</v>
      </c>
      <c r="G4" s="11">
        <v>1</v>
      </c>
      <c r="H4" s="14">
        <v>22800</v>
      </c>
      <c r="I4" s="44" t="s">
        <v>17</v>
      </c>
      <c r="J4" s="44"/>
    </row>
    <row r="5" spans="1:10" s="1" customFormat="1" ht="24" customHeight="1">
      <c r="A5" s="11">
        <v>2</v>
      </c>
      <c r="B5" s="12" t="s">
        <v>12</v>
      </c>
      <c r="C5" s="12" t="s">
        <v>18</v>
      </c>
      <c r="D5" s="12" t="s">
        <v>19</v>
      </c>
      <c r="E5" s="12" t="s">
        <v>20</v>
      </c>
      <c r="F5" s="15" t="s">
        <v>21</v>
      </c>
      <c r="G5" s="11">
        <v>1</v>
      </c>
      <c r="H5" s="16">
        <v>0</v>
      </c>
      <c r="I5" s="45" t="s">
        <v>17</v>
      </c>
      <c r="J5" s="45"/>
    </row>
    <row r="6" spans="1:10" s="1" customFormat="1" ht="24" customHeight="1">
      <c r="A6" s="17">
        <v>3</v>
      </c>
      <c r="B6" s="18" t="s">
        <v>12</v>
      </c>
      <c r="C6" s="18" t="s">
        <v>22</v>
      </c>
      <c r="D6" s="12" t="s">
        <v>23</v>
      </c>
      <c r="E6" s="12" t="s">
        <v>24</v>
      </c>
      <c r="F6" s="19">
        <v>31762.69</v>
      </c>
      <c r="G6" s="17">
        <v>2</v>
      </c>
      <c r="H6" s="20">
        <f>SUM(F6:F7)/2</f>
        <v>25444.019999999997</v>
      </c>
      <c r="I6" s="17" t="s">
        <v>17</v>
      </c>
      <c r="J6" s="17"/>
    </row>
    <row r="7" spans="1:10" s="1" customFormat="1" ht="24" customHeight="1">
      <c r="A7" s="21"/>
      <c r="B7" s="21"/>
      <c r="C7" s="21"/>
      <c r="D7" s="12" t="s">
        <v>25</v>
      </c>
      <c r="E7" s="12" t="s">
        <v>26</v>
      </c>
      <c r="F7" s="19">
        <v>19125.35</v>
      </c>
      <c r="G7" s="21"/>
      <c r="H7" s="22"/>
      <c r="I7" s="21"/>
      <c r="J7" s="21"/>
    </row>
    <row r="8" spans="1:10" s="1" customFormat="1" ht="24" customHeight="1">
      <c r="A8" s="11">
        <v>4</v>
      </c>
      <c r="B8" s="12" t="s">
        <v>12</v>
      </c>
      <c r="C8" s="12" t="s">
        <v>27</v>
      </c>
      <c r="D8" s="12" t="s">
        <v>28</v>
      </c>
      <c r="E8" s="12" t="s">
        <v>29</v>
      </c>
      <c r="F8" s="19">
        <v>28000</v>
      </c>
      <c r="G8" s="12">
        <v>1</v>
      </c>
      <c r="H8" s="14">
        <v>28000</v>
      </c>
      <c r="I8" s="44" t="s">
        <v>17</v>
      </c>
      <c r="J8" s="44"/>
    </row>
    <row r="9" spans="1:10" s="1" customFormat="1" ht="24" customHeight="1">
      <c r="A9" s="11">
        <v>5</v>
      </c>
      <c r="B9" s="12" t="s">
        <v>12</v>
      </c>
      <c r="C9" s="12" t="s">
        <v>30</v>
      </c>
      <c r="D9" s="12" t="s">
        <v>31</v>
      </c>
      <c r="E9" s="12" t="s">
        <v>32</v>
      </c>
      <c r="F9" s="19">
        <v>40800</v>
      </c>
      <c r="G9" s="11">
        <v>1</v>
      </c>
      <c r="H9" s="14">
        <v>40800</v>
      </c>
      <c r="I9" s="44" t="s">
        <v>17</v>
      </c>
      <c r="J9" s="44"/>
    </row>
    <row r="10" spans="1:10" s="1" customFormat="1" ht="24" customHeight="1">
      <c r="A10" s="11">
        <v>6</v>
      </c>
      <c r="B10" s="12" t="s">
        <v>12</v>
      </c>
      <c r="C10" s="12" t="s">
        <v>33</v>
      </c>
      <c r="D10" s="12" t="s">
        <v>34</v>
      </c>
      <c r="E10" s="12" t="s">
        <v>35</v>
      </c>
      <c r="F10" s="13" t="s">
        <v>36</v>
      </c>
      <c r="G10" s="11">
        <v>1</v>
      </c>
      <c r="H10" s="14">
        <v>20400</v>
      </c>
      <c r="I10" s="44" t="s">
        <v>17</v>
      </c>
      <c r="J10" s="44"/>
    </row>
    <row r="11" spans="1:10" s="1" customFormat="1" ht="24" customHeight="1">
      <c r="A11" s="17">
        <v>7</v>
      </c>
      <c r="B11" s="18" t="s">
        <v>12</v>
      </c>
      <c r="C11" s="18" t="s">
        <v>37</v>
      </c>
      <c r="D11" s="12" t="s">
        <v>38</v>
      </c>
      <c r="E11" s="12" t="s">
        <v>39</v>
      </c>
      <c r="F11" s="13" t="s">
        <v>21</v>
      </c>
      <c r="G11" s="17">
        <v>3</v>
      </c>
      <c r="H11" s="20">
        <f>SUM(F11:F13)/3</f>
        <v>11200</v>
      </c>
      <c r="I11" s="17" t="s">
        <v>17</v>
      </c>
      <c r="J11" s="17"/>
    </row>
    <row r="12" spans="1:10" s="1" customFormat="1" ht="24" customHeight="1">
      <c r="A12" s="23"/>
      <c r="B12" s="23"/>
      <c r="C12" s="23"/>
      <c r="D12" s="12" t="s">
        <v>40</v>
      </c>
      <c r="E12" s="12" t="s">
        <v>41</v>
      </c>
      <c r="F12" s="19">
        <v>33600</v>
      </c>
      <c r="G12" s="23"/>
      <c r="H12" s="24"/>
      <c r="I12" s="23"/>
      <c r="J12" s="23"/>
    </row>
    <row r="13" spans="1:10" s="1" customFormat="1" ht="24" customHeight="1">
      <c r="A13" s="21"/>
      <c r="B13" s="21"/>
      <c r="C13" s="21"/>
      <c r="D13" s="12" t="s">
        <v>42</v>
      </c>
      <c r="E13" s="12" t="s">
        <v>43</v>
      </c>
      <c r="F13" s="19">
        <v>0</v>
      </c>
      <c r="G13" s="21"/>
      <c r="H13" s="22"/>
      <c r="I13" s="21"/>
      <c r="J13" s="21"/>
    </row>
    <row r="14" spans="1:10" s="1" customFormat="1" ht="24" customHeight="1">
      <c r="A14" s="11">
        <v>8</v>
      </c>
      <c r="B14" s="12" t="s">
        <v>12</v>
      </c>
      <c r="C14" s="12" t="s">
        <v>33</v>
      </c>
      <c r="D14" s="12" t="s">
        <v>44</v>
      </c>
      <c r="E14" s="12" t="s">
        <v>45</v>
      </c>
      <c r="F14" s="13" t="s">
        <v>46</v>
      </c>
      <c r="G14" s="11">
        <v>1</v>
      </c>
      <c r="H14" s="14">
        <v>39600</v>
      </c>
      <c r="I14" s="44" t="s">
        <v>17</v>
      </c>
      <c r="J14" s="44"/>
    </row>
    <row r="15" spans="1:10" s="1" customFormat="1" ht="24" customHeight="1">
      <c r="A15" s="11">
        <v>9</v>
      </c>
      <c r="B15" s="12" t="s">
        <v>12</v>
      </c>
      <c r="C15" s="12" t="s">
        <v>47</v>
      </c>
      <c r="D15" s="12" t="s">
        <v>48</v>
      </c>
      <c r="E15" s="12" t="s">
        <v>49</v>
      </c>
      <c r="F15" s="25" t="s">
        <v>50</v>
      </c>
      <c r="G15" s="11">
        <v>1</v>
      </c>
      <c r="H15" s="26" t="s">
        <v>50</v>
      </c>
      <c r="I15" s="44" t="s">
        <v>17</v>
      </c>
      <c r="J15" s="25"/>
    </row>
    <row r="16" spans="1:10" s="1" customFormat="1" ht="24" customHeight="1">
      <c r="A16" s="19">
        <v>10</v>
      </c>
      <c r="B16" s="12" t="s">
        <v>12</v>
      </c>
      <c r="C16" s="12" t="s">
        <v>37</v>
      </c>
      <c r="D16" s="12" t="s">
        <v>51</v>
      </c>
      <c r="E16" s="12" t="s">
        <v>52</v>
      </c>
      <c r="F16" s="19">
        <v>1000</v>
      </c>
      <c r="G16" s="11">
        <v>1</v>
      </c>
      <c r="H16" s="14">
        <v>1000</v>
      </c>
      <c r="I16" s="44" t="s">
        <v>17</v>
      </c>
      <c r="J16" s="44"/>
    </row>
    <row r="17" spans="1:10" s="1" customFormat="1" ht="24" customHeight="1">
      <c r="A17" s="19">
        <v>11</v>
      </c>
      <c r="B17" s="12" t="s">
        <v>12</v>
      </c>
      <c r="C17" s="12" t="s">
        <v>22</v>
      </c>
      <c r="D17" s="12" t="s">
        <v>53</v>
      </c>
      <c r="E17" s="12" t="s">
        <v>54</v>
      </c>
      <c r="F17" s="25" t="s">
        <v>55</v>
      </c>
      <c r="G17" s="12">
        <v>1</v>
      </c>
      <c r="H17" s="14" t="str">
        <f>F17</f>
        <v>30644.5</v>
      </c>
      <c r="I17" s="44" t="s">
        <v>17</v>
      </c>
      <c r="J17" s="44"/>
    </row>
    <row r="18" spans="1:10" s="1" customFormat="1" ht="24" customHeight="1">
      <c r="A18" s="11">
        <v>12</v>
      </c>
      <c r="B18" s="12" t="s">
        <v>12</v>
      </c>
      <c r="C18" s="12" t="s">
        <v>18</v>
      </c>
      <c r="D18" s="12" t="s">
        <v>56</v>
      </c>
      <c r="E18" s="12" t="s">
        <v>57</v>
      </c>
      <c r="F18" s="19">
        <v>87435.92</v>
      </c>
      <c r="G18" s="11">
        <v>5</v>
      </c>
      <c r="H18" s="27">
        <f>SUM(F18:F22)/5</f>
        <v>22047.184</v>
      </c>
      <c r="I18" s="11" t="s">
        <v>17</v>
      </c>
      <c r="J18" s="11"/>
    </row>
    <row r="19" spans="1:10" s="1" customFormat="1" ht="24" customHeight="1">
      <c r="A19" s="11"/>
      <c r="B19" s="11"/>
      <c r="C19" s="11"/>
      <c r="D19" s="12" t="s">
        <v>58</v>
      </c>
      <c r="E19" s="12" t="s">
        <v>59</v>
      </c>
      <c r="F19" s="19">
        <v>22800</v>
      </c>
      <c r="G19" s="11"/>
      <c r="H19" s="27"/>
      <c r="I19" s="11"/>
      <c r="J19" s="11"/>
    </row>
    <row r="20" spans="1:10" s="1" customFormat="1" ht="24" customHeight="1">
      <c r="A20" s="11"/>
      <c r="B20" s="11"/>
      <c r="C20" s="11"/>
      <c r="D20" s="12" t="s">
        <v>60</v>
      </c>
      <c r="E20" s="12" t="s">
        <v>61</v>
      </c>
      <c r="F20" s="19">
        <v>0</v>
      </c>
      <c r="G20" s="11"/>
      <c r="H20" s="27"/>
      <c r="I20" s="11"/>
      <c r="J20" s="11"/>
    </row>
    <row r="21" spans="1:10" s="1" customFormat="1" ht="24" customHeight="1">
      <c r="A21" s="11"/>
      <c r="B21" s="11"/>
      <c r="C21" s="11"/>
      <c r="D21" s="12" t="s">
        <v>62</v>
      </c>
      <c r="E21" s="12" t="s">
        <v>63</v>
      </c>
      <c r="F21" s="19">
        <v>0</v>
      </c>
      <c r="G21" s="11"/>
      <c r="H21" s="27"/>
      <c r="I21" s="11"/>
      <c r="J21" s="11"/>
    </row>
    <row r="22" spans="1:10" s="1" customFormat="1" ht="24" customHeight="1">
      <c r="A22" s="11"/>
      <c r="B22" s="11"/>
      <c r="C22" s="11"/>
      <c r="D22" s="12" t="s">
        <v>64</v>
      </c>
      <c r="E22" s="12" t="s">
        <v>65</v>
      </c>
      <c r="F22" s="19">
        <v>0</v>
      </c>
      <c r="G22" s="11"/>
      <c r="H22" s="27"/>
      <c r="I22" s="11"/>
      <c r="J22" s="11"/>
    </row>
    <row r="23" spans="1:10" s="1" customFormat="1" ht="24" customHeight="1">
      <c r="A23" s="11">
        <v>13</v>
      </c>
      <c r="B23" s="12" t="s">
        <v>12</v>
      </c>
      <c r="C23" s="12" t="s">
        <v>22</v>
      </c>
      <c r="D23" s="12" t="s">
        <v>66</v>
      </c>
      <c r="E23" s="12" t="s">
        <v>67</v>
      </c>
      <c r="F23" s="19">
        <v>22800</v>
      </c>
      <c r="G23" s="11">
        <v>3</v>
      </c>
      <c r="H23" s="28">
        <f>SUM(F23:F25)/3</f>
        <v>15200</v>
      </c>
      <c r="I23" s="27" t="s">
        <v>17</v>
      </c>
      <c r="J23" s="27"/>
    </row>
    <row r="24" spans="1:10" s="1" customFormat="1" ht="24" customHeight="1">
      <c r="A24" s="11"/>
      <c r="B24" s="11"/>
      <c r="C24" s="11"/>
      <c r="D24" s="12" t="s">
        <v>68</v>
      </c>
      <c r="E24" s="12" t="s">
        <v>69</v>
      </c>
      <c r="F24" s="19">
        <v>22800</v>
      </c>
      <c r="G24" s="11"/>
      <c r="H24" s="28"/>
      <c r="I24" s="27"/>
      <c r="J24" s="27"/>
    </row>
    <row r="25" spans="1:10" s="1" customFormat="1" ht="24" customHeight="1">
      <c r="A25" s="11"/>
      <c r="B25" s="11"/>
      <c r="C25" s="11"/>
      <c r="D25" s="12" t="s">
        <v>70</v>
      </c>
      <c r="E25" s="12" t="s">
        <v>71</v>
      </c>
      <c r="F25" s="19">
        <v>0</v>
      </c>
      <c r="G25" s="11"/>
      <c r="H25" s="28"/>
      <c r="I25" s="27"/>
      <c r="J25" s="27"/>
    </row>
    <row r="26" spans="1:10" s="1" customFormat="1" ht="34.5" customHeight="1">
      <c r="A26" s="11">
        <v>14</v>
      </c>
      <c r="B26" s="12" t="s">
        <v>12</v>
      </c>
      <c r="C26" s="12" t="s">
        <v>37</v>
      </c>
      <c r="D26" s="12" t="s">
        <v>72</v>
      </c>
      <c r="E26" s="12" t="s">
        <v>73</v>
      </c>
      <c r="F26" s="19">
        <v>33600</v>
      </c>
      <c r="G26" s="11">
        <v>1</v>
      </c>
      <c r="H26" s="28">
        <v>33600</v>
      </c>
      <c r="I26" s="27" t="s">
        <v>74</v>
      </c>
      <c r="J26" s="12" t="s">
        <v>75</v>
      </c>
    </row>
    <row r="27" spans="1:10" s="1" customFormat="1" ht="24" customHeight="1">
      <c r="A27" s="11">
        <v>15</v>
      </c>
      <c r="B27" s="12" t="s">
        <v>12</v>
      </c>
      <c r="C27" s="12" t="s">
        <v>76</v>
      </c>
      <c r="D27" s="12" t="s">
        <v>77</v>
      </c>
      <c r="E27" s="12" t="s">
        <v>78</v>
      </c>
      <c r="F27" s="19">
        <v>15280</v>
      </c>
      <c r="G27" s="11">
        <v>1</v>
      </c>
      <c r="H27" s="28">
        <v>15280</v>
      </c>
      <c r="I27" s="27" t="s">
        <v>17</v>
      </c>
      <c r="J27" s="27"/>
    </row>
    <row r="28" spans="1:10" s="1" customFormat="1" ht="24" customHeight="1">
      <c r="A28" s="11">
        <v>16</v>
      </c>
      <c r="B28" s="12" t="s">
        <v>12</v>
      </c>
      <c r="C28" s="12" t="s">
        <v>79</v>
      </c>
      <c r="D28" s="12" t="s">
        <v>80</v>
      </c>
      <c r="E28" s="12" t="s">
        <v>81</v>
      </c>
      <c r="F28" s="19">
        <v>31563.91</v>
      </c>
      <c r="G28" s="11">
        <v>2</v>
      </c>
      <c r="H28" s="27">
        <f aca="true" t="shared" si="0" ref="H28:H32">SUM(F28:F29)/2</f>
        <v>15781.955</v>
      </c>
      <c r="I28" s="27" t="s">
        <v>17</v>
      </c>
      <c r="J28" s="27"/>
    </row>
    <row r="29" spans="1:10" s="1" customFormat="1" ht="24" customHeight="1">
      <c r="A29" s="11"/>
      <c r="B29" s="11"/>
      <c r="C29" s="11"/>
      <c r="D29" s="12" t="s">
        <v>82</v>
      </c>
      <c r="E29" s="12" t="s">
        <v>83</v>
      </c>
      <c r="F29" s="19">
        <v>0</v>
      </c>
      <c r="G29" s="11"/>
      <c r="H29" s="27"/>
      <c r="I29" s="27"/>
      <c r="J29" s="27"/>
    </row>
    <row r="30" spans="1:10" s="1" customFormat="1" ht="24" customHeight="1">
      <c r="A30" s="11">
        <v>17</v>
      </c>
      <c r="B30" s="12" t="s">
        <v>84</v>
      </c>
      <c r="C30" s="12" t="s">
        <v>85</v>
      </c>
      <c r="D30" s="12" t="s">
        <v>86</v>
      </c>
      <c r="E30" s="12" t="s">
        <v>87</v>
      </c>
      <c r="F30" s="29">
        <v>24000</v>
      </c>
      <c r="G30" s="11">
        <v>2</v>
      </c>
      <c r="H30" s="28">
        <f t="shared" si="0"/>
        <v>20476.25</v>
      </c>
      <c r="I30" s="27" t="s">
        <v>17</v>
      </c>
      <c r="J30" s="27"/>
    </row>
    <row r="31" spans="1:10" s="1" customFormat="1" ht="24" customHeight="1">
      <c r="A31" s="11"/>
      <c r="B31" s="11"/>
      <c r="C31" s="11"/>
      <c r="D31" s="12" t="s">
        <v>88</v>
      </c>
      <c r="E31" s="12" t="s">
        <v>89</v>
      </c>
      <c r="F31" s="29">
        <v>16952.5</v>
      </c>
      <c r="G31" s="11"/>
      <c r="H31" s="28"/>
      <c r="I31" s="27"/>
      <c r="J31" s="27"/>
    </row>
    <row r="32" spans="1:10" s="1" customFormat="1" ht="24" customHeight="1">
      <c r="A32" s="17">
        <v>18</v>
      </c>
      <c r="B32" s="18" t="s">
        <v>84</v>
      </c>
      <c r="C32" s="18" t="s">
        <v>90</v>
      </c>
      <c r="D32" s="12" t="s">
        <v>91</v>
      </c>
      <c r="E32" s="12" t="s">
        <v>92</v>
      </c>
      <c r="F32" s="19">
        <v>22800</v>
      </c>
      <c r="G32" s="17">
        <v>2</v>
      </c>
      <c r="H32" s="20">
        <f t="shared" si="0"/>
        <v>11400</v>
      </c>
      <c r="I32" s="17" t="s">
        <v>17</v>
      </c>
      <c r="J32" s="17"/>
    </row>
    <row r="33" spans="1:10" s="1" customFormat="1" ht="24" customHeight="1">
      <c r="A33" s="21"/>
      <c r="B33" s="21"/>
      <c r="C33" s="21"/>
      <c r="D33" s="12" t="s">
        <v>93</v>
      </c>
      <c r="E33" s="12" t="s">
        <v>94</v>
      </c>
      <c r="F33" s="19">
        <v>0</v>
      </c>
      <c r="G33" s="21"/>
      <c r="H33" s="22"/>
      <c r="I33" s="21"/>
      <c r="J33" s="21"/>
    </row>
    <row r="34" spans="1:10" s="1" customFormat="1" ht="24" customHeight="1">
      <c r="A34" s="11">
        <v>19</v>
      </c>
      <c r="B34" s="12" t="s">
        <v>84</v>
      </c>
      <c r="C34" s="12" t="s">
        <v>90</v>
      </c>
      <c r="D34" s="12" t="s">
        <v>95</v>
      </c>
      <c r="E34" s="12" t="s">
        <v>96</v>
      </c>
      <c r="F34" s="19">
        <v>0</v>
      </c>
      <c r="G34" s="11">
        <v>1</v>
      </c>
      <c r="H34" s="28">
        <v>0</v>
      </c>
      <c r="I34" s="27" t="s">
        <v>17</v>
      </c>
      <c r="J34" s="27"/>
    </row>
    <row r="35" spans="1:10" s="1" customFormat="1" ht="24" customHeight="1">
      <c r="A35" s="11">
        <v>20</v>
      </c>
      <c r="B35" s="12" t="s">
        <v>84</v>
      </c>
      <c r="C35" s="12" t="s">
        <v>97</v>
      </c>
      <c r="D35" s="12" t="s">
        <v>98</v>
      </c>
      <c r="E35" s="12" t="s">
        <v>15</v>
      </c>
      <c r="F35" s="19">
        <v>45600</v>
      </c>
      <c r="G35" s="11">
        <v>3</v>
      </c>
      <c r="H35" s="28">
        <f>SUM(F35:F37)/3</f>
        <v>15200</v>
      </c>
      <c r="I35" s="27" t="s">
        <v>17</v>
      </c>
      <c r="J35" s="27"/>
    </row>
    <row r="36" spans="1:10" s="1" customFormat="1" ht="24" customHeight="1">
      <c r="A36" s="11"/>
      <c r="B36" s="11"/>
      <c r="C36" s="11"/>
      <c r="D36" s="12" t="s">
        <v>99</v>
      </c>
      <c r="E36" s="12" t="s">
        <v>100</v>
      </c>
      <c r="F36" s="13" t="s">
        <v>101</v>
      </c>
      <c r="G36" s="11"/>
      <c r="H36" s="28"/>
      <c r="I36" s="27"/>
      <c r="J36" s="27"/>
    </row>
    <row r="37" spans="1:10" s="1" customFormat="1" ht="24" customHeight="1">
      <c r="A37" s="11"/>
      <c r="B37" s="11"/>
      <c r="C37" s="11"/>
      <c r="D37" s="12" t="s">
        <v>102</v>
      </c>
      <c r="E37" s="12" t="s">
        <v>103</v>
      </c>
      <c r="F37" s="19">
        <v>0</v>
      </c>
      <c r="G37" s="11"/>
      <c r="H37" s="28"/>
      <c r="I37" s="27"/>
      <c r="J37" s="27"/>
    </row>
    <row r="38" spans="1:10" s="1" customFormat="1" ht="24" customHeight="1">
      <c r="A38" s="11">
        <v>21</v>
      </c>
      <c r="B38" s="12" t="s">
        <v>84</v>
      </c>
      <c r="C38" s="12" t="s">
        <v>90</v>
      </c>
      <c r="D38" s="12" t="s">
        <v>104</v>
      </c>
      <c r="E38" s="12" t="s">
        <v>105</v>
      </c>
      <c r="F38" s="15" t="s">
        <v>21</v>
      </c>
      <c r="G38" s="11">
        <v>1</v>
      </c>
      <c r="H38" s="30">
        <v>0</v>
      </c>
      <c r="I38" s="46" t="s">
        <v>17</v>
      </c>
      <c r="J38" s="46"/>
    </row>
    <row r="39" spans="1:10" s="1" customFormat="1" ht="24" customHeight="1">
      <c r="A39" s="11">
        <v>22</v>
      </c>
      <c r="B39" s="12" t="s">
        <v>84</v>
      </c>
      <c r="C39" s="12" t="s">
        <v>106</v>
      </c>
      <c r="D39" s="12" t="s">
        <v>107</v>
      </c>
      <c r="E39" s="12" t="s">
        <v>108</v>
      </c>
      <c r="F39" s="15" t="s">
        <v>21</v>
      </c>
      <c r="G39" s="11">
        <v>3</v>
      </c>
      <c r="H39" s="30">
        <v>0</v>
      </c>
      <c r="I39" s="46" t="s">
        <v>17</v>
      </c>
      <c r="J39" s="46"/>
    </row>
    <row r="40" spans="1:10" s="1" customFormat="1" ht="24" customHeight="1">
      <c r="A40" s="11"/>
      <c r="B40" s="11"/>
      <c r="C40" s="11"/>
      <c r="D40" s="12" t="s">
        <v>109</v>
      </c>
      <c r="E40" s="12" t="s">
        <v>83</v>
      </c>
      <c r="F40" s="15" t="s">
        <v>21</v>
      </c>
      <c r="G40" s="11"/>
      <c r="H40" s="28"/>
      <c r="I40" s="27"/>
      <c r="J40" s="27"/>
    </row>
    <row r="41" spans="1:10" s="1" customFormat="1" ht="24" customHeight="1">
      <c r="A41" s="11"/>
      <c r="B41" s="11"/>
      <c r="C41" s="11"/>
      <c r="D41" s="12" t="s">
        <v>110</v>
      </c>
      <c r="E41" s="12" t="s">
        <v>94</v>
      </c>
      <c r="F41" s="15" t="s">
        <v>21</v>
      </c>
      <c r="G41" s="11"/>
      <c r="H41" s="28"/>
      <c r="I41" s="27"/>
      <c r="J41" s="27"/>
    </row>
    <row r="42" spans="1:10" s="1" customFormat="1" ht="24" customHeight="1">
      <c r="A42" s="11">
        <v>23</v>
      </c>
      <c r="B42" s="12" t="s">
        <v>84</v>
      </c>
      <c r="C42" s="12" t="s">
        <v>111</v>
      </c>
      <c r="D42" s="12" t="s">
        <v>112</v>
      </c>
      <c r="E42" s="12" t="s">
        <v>92</v>
      </c>
      <c r="F42" s="19">
        <v>22800</v>
      </c>
      <c r="G42" s="11">
        <v>1</v>
      </c>
      <c r="H42" s="28">
        <v>22800</v>
      </c>
      <c r="I42" s="27" t="s">
        <v>17</v>
      </c>
      <c r="J42" s="27"/>
    </row>
    <row r="43" spans="1:10" s="1" customFormat="1" ht="24" customHeight="1">
      <c r="A43" s="11">
        <v>24</v>
      </c>
      <c r="B43" s="12" t="s">
        <v>84</v>
      </c>
      <c r="C43" s="12" t="s">
        <v>113</v>
      </c>
      <c r="D43" s="12" t="s">
        <v>114</v>
      </c>
      <c r="E43" s="12" t="s">
        <v>115</v>
      </c>
      <c r="F43" s="19">
        <v>22800</v>
      </c>
      <c r="G43" s="11">
        <v>2</v>
      </c>
      <c r="H43" s="14">
        <f>SUM(F43:F44)/2</f>
        <v>11400</v>
      </c>
      <c r="I43" s="44" t="s">
        <v>17</v>
      </c>
      <c r="J43" s="44"/>
    </row>
    <row r="44" spans="1:10" s="1" customFormat="1" ht="24" customHeight="1">
      <c r="A44" s="11"/>
      <c r="B44" s="11"/>
      <c r="C44" s="11"/>
      <c r="D44" s="12" t="s">
        <v>116</v>
      </c>
      <c r="E44" s="12" t="s">
        <v>94</v>
      </c>
      <c r="F44" s="19">
        <v>0</v>
      </c>
      <c r="G44" s="11"/>
      <c r="H44" s="14"/>
      <c r="I44" s="44"/>
      <c r="J44" s="44"/>
    </row>
    <row r="45" spans="1:10" s="1" customFormat="1" ht="24" customHeight="1">
      <c r="A45" s="17">
        <v>25</v>
      </c>
      <c r="B45" s="18" t="s">
        <v>84</v>
      </c>
      <c r="C45" s="18" t="s">
        <v>117</v>
      </c>
      <c r="D45" s="12" t="s">
        <v>118</v>
      </c>
      <c r="E45" s="12" t="s">
        <v>119</v>
      </c>
      <c r="F45" s="19">
        <v>0</v>
      </c>
      <c r="G45" s="17">
        <v>2</v>
      </c>
      <c r="H45" s="20">
        <f>SUM(F45:F46)/2</f>
        <v>17500</v>
      </c>
      <c r="I45" s="17" t="s">
        <v>17</v>
      </c>
      <c r="J45" s="17"/>
    </row>
    <row r="46" spans="1:10" s="1" customFormat="1" ht="24" customHeight="1">
      <c r="A46" s="21"/>
      <c r="B46" s="21"/>
      <c r="C46" s="21"/>
      <c r="D46" s="12" t="s">
        <v>120</v>
      </c>
      <c r="E46" s="12" t="s">
        <v>121</v>
      </c>
      <c r="F46" s="19">
        <v>35000</v>
      </c>
      <c r="G46" s="21"/>
      <c r="H46" s="22"/>
      <c r="I46" s="21"/>
      <c r="J46" s="21"/>
    </row>
    <row r="47" spans="1:10" s="1" customFormat="1" ht="24" customHeight="1">
      <c r="A47" s="11">
        <v>26</v>
      </c>
      <c r="B47" s="12" t="s">
        <v>84</v>
      </c>
      <c r="C47" s="12" t="s">
        <v>122</v>
      </c>
      <c r="D47" s="12" t="s">
        <v>123</v>
      </c>
      <c r="E47" s="12" t="s">
        <v>115</v>
      </c>
      <c r="F47" s="19">
        <v>48000</v>
      </c>
      <c r="G47" s="11">
        <v>3</v>
      </c>
      <c r="H47" s="30">
        <f>SUM(F47:F49)/3</f>
        <v>28000</v>
      </c>
      <c r="I47" s="46" t="s">
        <v>17</v>
      </c>
      <c r="J47" s="46"/>
    </row>
    <row r="48" spans="1:10" s="1" customFormat="1" ht="24" customHeight="1">
      <c r="A48" s="11"/>
      <c r="B48" s="11"/>
      <c r="C48" s="11"/>
      <c r="D48" s="12" t="s">
        <v>124</v>
      </c>
      <c r="E48" s="12" t="s">
        <v>125</v>
      </c>
      <c r="F48" s="19">
        <v>36000</v>
      </c>
      <c r="G48" s="11"/>
      <c r="H48" s="28"/>
      <c r="I48" s="27"/>
      <c r="J48" s="27"/>
    </row>
    <row r="49" spans="1:10" s="1" customFormat="1" ht="24" customHeight="1">
      <c r="A49" s="11"/>
      <c r="B49" s="11"/>
      <c r="C49" s="11"/>
      <c r="D49" s="12" t="s">
        <v>126</v>
      </c>
      <c r="E49" s="12" t="s">
        <v>127</v>
      </c>
      <c r="F49" s="19">
        <v>0</v>
      </c>
      <c r="G49" s="11"/>
      <c r="H49" s="28"/>
      <c r="I49" s="27"/>
      <c r="J49" s="27"/>
    </row>
    <row r="50" spans="1:10" s="1" customFormat="1" ht="24" customHeight="1">
      <c r="A50" s="17">
        <v>27</v>
      </c>
      <c r="B50" s="18" t="s">
        <v>128</v>
      </c>
      <c r="C50" s="18" t="s">
        <v>129</v>
      </c>
      <c r="D50" s="12" t="s">
        <v>130</v>
      </c>
      <c r="E50" s="12" t="s">
        <v>119</v>
      </c>
      <c r="F50" s="15" t="s">
        <v>21</v>
      </c>
      <c r="G50" s="17">
        <v>2</v>
      </c>
      <c r="H50" s="31">
        <v>0</v>
      </c>
      <c r="I50" s="18" t="s">
        <v>17</v>
      </c>
      <c r="J50" s="18"/>
    </row>
    <row r="51" spans="1:10" s="1" customFormat="1" ht="24" customHeight="1">
      <c r="A51" s="21"/>
      <c r="B51" s="21"/>
      <c r="C51" s="21"/>
      <c r="D51" s="12" t="s">
        <v>131</v>
      </c>
      <c r="E51" s="12" t="s">
        <v>132</v>
      </c>
      <c r="F51" s="15" t="s">
        <v>21</v>
      </c>
      <c r="G51" s="21"/>
      <c r="H51" s="22"/>
      <c r="I51" s="21"/>
      <c r="J51" s="21"/>
    </row>
    <row r="52" spans="1:10" s="1" customFormat="1" ht="24" customHeight="1">
      <c r="A52" s="11">
        <v>28</v>
      </c>
      <c r="B52" s="12" t="s">
        <v>128</v>
      </c>
      <c r="C52" s="12" t="s">
        <v>129</v>
      </c>
      <c r="D52" s="12" t="s">
        <v>133</v>
      </c>
      <c r="E52" s="12" t="s">
        <v>73</v>
      </c>
      <c r="F52" s="19">
        <v>0</v>
      </c>
      <c r="G52" s="11">
        <v>2</v>
      </c>
      <c r="H52" s="28">
        <v>0</v>
      </c>
      <c r="I52" s="27" t="s">
        <v>17</v>
      </c>
      <c r="J52" s="27"/>
    </row>
    <row r="53" spans="1:10" s="1" customFormat="1" ht="24" customHeight="1">
      <c r="A53" s="11"/>
      <c r="B53" s="11"/>
      <c r="C53" s="11"/>
      <c r="D53" s="12" t="s">
        <v>134</v>
      </c>
      <c r="E53" s="12" t="s">
        <v>135</v>
      </c>
      <c r="F53" s="19">
        <v>0</v>
      </c>
      <c r="G53" s="11"/>
      <c r="H53" s="28"/>
      <c r="I53" s="27"/>
      <c r="J53" s="27"/>
    </row>
    <row r="54" spans="1:10" s="1" customFormat="1" ht="24" customHeight="1">
      <c r="A54" s="11">
        <v>29</v>
      </c>
      <c r="B54" s="12" t="s">
        <v>136</v>
      </c>
      <c r="C54" s="12" t="s">
        <v>137</v>
      </c>
      <c r="D54" s="12" t="s">
        <v>138</v>
      </c>
      <c r="E54" s="12" t="s">
        <v>121</v>
      </c>
      <c r="F54" s="19">
        <v>79571</v>
      </c>
      <c r="G54" s="11">
        <v>2</v>
      </c>
      <c r="H54" s="28">
        <f>SUM(F54:F55)/2</f>
        <v>39785.5</v>
      </c>
      <c r="I54" s="27" t="s">
        <v>17</v>
      </c>
      <c r="J54" s="27"/>
    </row>
    <row r="55" spans="1:10" s="1" customFormat="1" ht="24" customHeight="1">
      <c r="A55" s="11"/>
      <c r="B55" s="11"/>
      <c r="C55" s="11"/>
      <c r="D55" s="12" t="s">
        <v>139</v>
      </c>
      <c r="E55" s="12" t="s">
        <v>140</v>
      </c>
      <c r="F55" s="19" t="s">
        <v>21</v>
      </c>
      <c r="G55" s="11"/>
      <c r="H55" s="28"/>
      <c r="I55" s="27"/>
      <c r="J55" s="27"/>
    </row>
    <row r="56" spans="1:10" s="1" customFormat="1" ht="24" customHeight="1">
      <c r="A56" s="17">
        <v>30</v>
      </c>
      <c r="B56" s="18" t="s">
        <v>12</v>
      </c>
      <c r="C56" s="18" t="s">
        <v>141</v>
      </c>
      <c r="D56" s="12" t="s">
        <v>142</v>
      </c>
      <c r="E56" s="12" t="s">
        <v>143</v>
      </c>
      <c r="F56" s="19">
        <v>75152.61</v>
      </c>
      <c r="G56" s="17">
        <v>2</v>
      </c>
      <c r="H56" s="32">
        <v>37576.305</v>
      </c>
      <c r="I56" s="17" t="s">
        <v>17</v>
      </c>
      <c r="J56" s="17"/>
    </row>
    <row r="57" spans="1:10" s="1" customFormat="1" ht="24" customHeight="1">
      <c r="A57" s="21"/>
      <c r="B57" s="21"/>
      <c r="C57" s="21"/>
      <c r="D57" s="12" t="s">
        <v>144</v>
      </c>
      <c r="E57" s="12" t="s">
        <v>145</v>
      </c>
      <c r="F57" s="19">
        <v>0</v>
      </c>
      <c r="G57" s="21"/>
      <c r="H57" s="33"/>
      <c r="I57" s="21"/>
      <c r="J57" s="21"/>
    </row>
    <row r="58" spans="1:10" s="1" customFormat="1" ht="24" customHeight="1">
      <c r="A58" s="11">
        <v>31</v>
      </c>
      <c r="B58" s="12" t="s">
        <v>12</v>
      </c>
      <c r="C58" s="12" t="s">
        <v>146</v>
      </c>
      <c r="D58" s="12" t="s">
        <v>147</v>
      </c>
      <c r="E58" s="12" t="s">
        <v>148</v>
      </c>
      <c r="F58" s="34" t="s">
        <v>21</v>
      </c>
      <c r="G58" s="35">
        <v>2</v>
      </c>
      <c r="H58" s="36">
        <v>0</v>
      </c>
      <c r="I58" s="36" t="s">
        <v>17</v>
      </c>
      <c r="J58" s="36" t="s">
        <v>149</v>
      </c>
    </row>
    <row r="59" spans="1:10" s="1" customFormat="1" ht="24" customHeight="1">
      <c r="A59" s="11"/>
      <c r="B59" s="11"/>
      <c r="C59" s="11"/>
      <c r="D59" s="12" t="s">
        <v>150</v>
      </c>
      <c r="E59" s="12" t="s">
        <v>151</v>
      </c>
      <c r="F59" s="34">
        <v>0</v>
      </c>
      <c r="G59" s="37"/>
      <c r="H59" s="38"/>
      <c r="I59" s="38"/>
      <c r="J59" s="38"/>
    </row>
    <row r="60" spans="1:10" s="1" customFormat="1" ht="24" customHeight="1">
      <c r="A60" s="11">
        <v>32</v>
      </c>
      <c r="B60" s="12" t="s">
        <v>12</v>
      </c>
      <c r="C60" s="12" t="s">
        <v>22</v>
      </c>
      <c r="D60" s="12" t="s">
        <v>152</v>
      </c>
      <c r="E60" s="12" t="s">
        <v>153</v>
      </c>
      <c r="F60" s="34">
        <v>35000</v>
      </c>
      <c r="G60" s="11">
        <v>1</v>
      </c>
      <c r="H60" s="28">
        <f>F60</f>
        <v>35000</v>
      </c>
      <c r="I60" s="27" t="s">
        <v>17</v>
      </c>
      <c r="J60" s="27" t="s">
        <v>149</v>
      </c>
    </row>
    <row r="61" spans="1:10" s="1" customFormat="1" ht="24" customHeight="1">
      <c r="A61" s="11">
        <v>33</v>
      </c>
      <c r="B61" s="12" t="s">
        <v>84</v>
      </c>
      <c r="C61" s="12" t="s">
        <v>122</v>
      </c>
      <c r="D61" s="12" t="s">
        <v>154</v>
      </c>
      <c r="E61" s="12" t="s">
        <v>119</v>
      </c>
      <c r="F61" s="26">
        <v>19553.96</v>
      </c>
      <c r="G61" s="2">
        <v>2</v>
      </c>
      <c r="H61" s="39">
        <f>SUM(F61:F62)/2</f>
        <v>20096.98</v>
      </c>
      <c r="I61" s="40" t="s">
        <v>17</v>
      </c>
      <c r="J61" s="47" t="s">
        <v>149</v>
      </c>
    </row>
    <row r="62" spans="1:10" s="1" customFormat="1" ht="24" customHeight="1">
      <c r="A62" s="11"/>
      <c r="B62" s="11"/>
      <c r="C62" s="11"/>
      <c r="D62" s="12" t="s">
        <v>155</v>
      </c>
      <c r="E62" s="12" t="s">
        <v>105</v>
      </c>
      <c r="F62" s="40">
        <v>20640</v>
      </c>
      <c r="G62" s="2"/>
      <c r="H62" s="39"/>
      <c r="I62" s="40"/>
      <c r="J62" s="47"/>
    </row>
    <row r="63" spans="1:10" s="1" customFormat="1" ht="24" customHeight="1">
      <c r="A63" s="17">
        <v>34</v>
      </c>
      <c r="B63" s="41" t="s">
        <v>128</v>
      </c>
      <c r="C63" s="41" t="s">
        <v>141</v>
      </c>
      <c r="D63" s="12" t="s">
        <v>156</v>
      </c>
      <c r="E63" s="12" t="s">
        <v>157</v>
      </c>
      <c r="F63" s="12">
        <v>62711.54</v>
      </c>
      <c r="G63" s="17">
        <v>2</v>
      </c>
      <c r="H63" s="20">
        <f>SUM(F63:F64)/2</f>
        <v>31355.77</v>
      </c>
      <c r="I63" s="17" t="s">
        <v>17</v>
      </c>
      <c r="J63" s="17" t="s">
        <v>149</v>
      </c>
    </row>
    <row r="64" spans="1:10" s="1" customFormat="1" ht="24" customHeight="1">
      <c r="A64" s="23"/>
      <c r="B64" s="42"/>
      <c r="C64" s="42"/>
      <c r="D64" s="12" t="s">
        <v>158</v>
      </c>
      <c r="E64" s="12" t="s">
        <v>159</v>
      </c>
      <c r="F64" s="12">
        <v>0</v>
      </c>
      <c r="G64" s="21"/>
      <c r="H64" s="22"/>
      <c r="I64" s="21"/>
      <c r="J64" s="21"/>
    </row>
    <row r="65" spans="1:10" s="1" customFormat="1" ht="24" customHeight="1">
      <c r="A65" s="17">
        <v>35</v>
      </c>
      <c r="B65" s="48" t="s">
        <v>136</v>
      </c>
      <c r="C65" s="48" t="s">
        <v>160</v>
      </c>
      <c r="D65" s="12" t="s">
        <v>161</v>
      </c>
      <c r="E65" s="12" t="s">
        <v>24</v>
      </c>
      <c r="F65" s="34">
        <v>36000</v>
      </c>
      <c r="G65" s="49">
        <v>1</v>
      </c>
      <c r="H65" s="49">
        <v>36000</v>
      </c>
      <c r="I65" s="51" t="s">
        <v>17</v>
      </c>
      <c r="J65" s="51" t="s">
        <v>149</v>
      </c>
    </row>
    <row r="66" spans="1:10" s="1" customFormat="1" ht="24" customHeight="1">
      <c r="A66" s="17">
        <v>36</v>
      </c>
      <c r="B66" s="48" t="s">
        <v>12</v>
      </c>
      <c r="C66" s="48" t="s">
        <v>79</v>
      </c>
      <c r="D66" s="50" t="s">
        <v>162</v>
      </c>
      <c r="E66" s="12" t="s">
        <v>163</v>
      </c>
      <c r="F66" s="34">
        <v>57454.29</v>
      </c>
      <c r="G66" s="49">
        <v>3</v>
      </c>
      <c r="H66" s="51">
        <f>SUM(F66:F68)/3</f>
        <v>30420.546666666665</v>
      </c>
      <c r="I66" s="51" t="s">
        <v>17</v>
      </c>
      <c r="J66" s="51" t="s">
        <v>149</v>
      </c>
    </row>
    <row r="67" spans="1:10" s="1" customFormat="1" ht="24" customHeight="1">
      <c r="A67" s="23"/>
      <c r="B67" s="49"/>
      <c r="C67" s="49"/>
      <c r="D67" s="50" t="s">
        <v>164</v>
      </c>
      <c r="E67" s="12" t="s">
        <v>165</v>
      </c>
      <c r="F67" s="34">
        <v>33807.35</v>
      </c>
      <c r="G67" s="49"/>
      <c r="H67" s="51"/>
      <c r="I67" s="51"/>
      <c r="J67" s="51"/>
    </row>
    <row r="68" spans="1:10" s="1" customFormat="1" ht="24" customHeight="1">
      <c r="A68" s="21"/>
      <c r="B68" s="49"/>
      <c r="C68" s="49"/>
      <c r="D68" s="50" t="s">
        <v>166</v>
      </c>
      <c r="E68" s="12" t="s">
        <v>167</v>
      </c>
      <c r="F68" s="34">
        <v>0</v>
      </c>
      <c r="G68" s="49"/>
      <c r="H68" s="51"/>
      <c r="I68" s="51"/>
      <c r="J68" s="51"/>
    </row>
    <row r="69" spans="1:10" s="1" customFormat="1" ht="24" customHeight="1">
      <c r="A69" s="11">
        <v>37</v>
      </c>
      <c r="B69" s="11" t="s">
        <v>136</v>
      </c>
      <c r="C69" s="11" t="s">
        <v>160</v>
      </c>
      <c r="D69" s="11" t="s">
        <v>168</v>
      </c>
      <c r="E69" s="12" t="s">
        <v>169</v>
      </c>
      <c r="F69" s="19" t="s">
        <v>21</v>
      </c>
      <c r="G69" s="11">
        <v>1</v>
      </c>
      <c r="H69" s="28">
        <v>0</v>
      </c>
      <c r="I69" s="27" t="s">
        <v>17</v>
      </c>
      <c r="J69" s="27" t="s">
        <v>149</v>
      </c>
    </row>
    <row r="70" spans="1:8" s="1" customFormat="1" ht="13.5" customHeight="1">
      <c r="A70" s="3"/>
      <c r="B70" s="3"/>
      <c r="C70" s="3"/>
      <c r="D70" s="3"/>
      <c r="E70" s="3"/>
      <c r="F70" s="4"/>
      <c r="G70" s="2"/>
      <c r="H70" s="5"/>
    </row>
    <row r="71" spans="1:8" s="1" customFormat="1" ht="13.5" customHeight="1">
      <c r="A71" s="3"/>
      <c r="B71" s="3"/>
      <c r="C71" s="3"/>
      <c r="D71" s="3"/>
      <c r="E71" s="3"/>
      <c r="F71" s="4"/>
      <c r="G71" s="2"/>
      <c r="H71" s="5"/>
    </row>
    <row r="72" spans="1:8" s="1" customFormat="1" ht="13.5" customHeight="1">
      <c r="A72" s="3"/>
      <c r="B72" s="3"/>
      <c r="C72" s="3"/>
      <c r="D72" s="3"/>
      <c r="E72" s="3"/>
      <c r="F72" s="4"/>
      <c r="G72" s="2"/>
      <c r="H72" s="5"/>
    </row>
    <row r="73" spans="1:8" s="1" customFormat="1" ht="13.5" customHeight="1">
      <c r="A73" s="3"/>
      <c r="B73" s="3"/>
      <c r="C73" s="3"/>
      <c r="D73" s="3"/>
      <c r="E73" s="3"/>
      <c r="F73" s="4"/>
      <c r="G73" s="2"/>
      <c r="H73" s="5"/>
    </row>
    <row r="74" spans="1:8" s="1" customFormat="1" ht="13.5" customHeight="1">
      <c r="A74" s="3"/>
      <c r="B74" s="3"/>
      <c r="C74" s="3"/>
      <c r="D74" s="3"/>
      <c r="E74" s="3"/>
      <c r="F74" s="4"/>
      <c r="G74" s="2"/>
      <c r="H74" s="5"/>
    </row>
    <row r="75" spans="1:8" s="1" customFormat="1" ht="13.5" customHeight="1">
      <c r="A75" s="3"/>
      <c r="B75" s="3"/>
      <c r="C75" s="3"/>
      <c r="D75" s="3"/>
      <c r="E75" s="3"/>
      <c r="F75" s="4"/>
      <c r="G75" s="2"/>
      <c r="H75" s="5"/>
    </row>
    <row r="76" spans="1:8" s="1" customFormat="1" ht="13.5" customHeight="1">
      <c r="A76" s="3"/>
      <c r="B76" s="3"/>
      <c r="C76" s="3"/>
      <c r="D76" s="3"/>
      <c r="E76" s="3"/>
      <c r="F76" s="4"/>
      <c r="G76" s="2"/>
      <c r="H76" s="5"/>
    </row>
    <row r="77" spans="1:8" s="1" customFormat="1" ht="13.5" customHeight="1">
      <c r="A77" s="3"/>
      <c r="B77" s="3"/>
      <c r="C77" s="3"/>
      <c r="D77" s="3"/>
      <c r="E77" s="3"/>
      <c r="F77" s="4"/>
      <c r="G77" s="2"/>
      <c r="H77" s="5"/>
    </row>
    <row r="78" spans="1:8" s="1" customFormat="1" ht="13.5" customHeight="1">
      <c r="A78" s="3"/>
      <c r="B78" s="3"/>
      <c r="C78" s="3"/>
      <c r="D78" s="3"/>
      <c r="E78" s="3"/>
      <c r="F78" s="4"/>
      <c r="G78" s="2"/>
      <c r="H78" s="5"/>
    </row>
    <row r="79" spans="1:8" s="1" customFormat="1" ht="13.5" customHeight="1">
      <c r="A79" s="3"/>
      <c r="B79" s="3"/>
      <c r="C79" s="3"/>
      <c r="D79" s="3"/>
      <c r="E79" s="3"/>
      <c r="F79" s="4"/>
      <c r="G79" s="2"/>
      <c r="H79" s="5"/>
    </row>
    <row r="80" spans="1:8" s="1" customFormat="1" ht="13.5" customHeight="1">
      <c r="A80" s="3"/>
      <c r="B80" s="3"/>
      <c r="C80" s="3"/>
      <c r="D80" s="3"/>
      <c r="E80" s="3"/>
      <c r="F80" s="4"/>
      <c r="G80" s="2"/>
      <c r="H80" s="5"/>
    </row>
    <row r="81" spans="1:8" s="1" customFormat="1" ht="13.5" customHeight="1">
      <c r="A81" s="3"/>
      <c r="B81" s="3"/>
      <c r="C81" s="3"/>
      <c r="D81" s="3"/>
      <c r="E81" s="3"/>
      <c r="F81" s="4"/>
      <c r="G81" s="2"/>
      <c r="H81" s="5"/>
    </row>
    <row r="82" spans="1:8" s="1" customFormat="1" ht="13.5" customHeight="1">
      <c r="A82" s="3"/>
      <c r="B82" s="3"/>
      <c r="C82" s="3"/>
      <c r="D82" s="3"/>
      <c r="E82" s="3"/>
      <c r="F82" s="4"/>
      <c r="G82" s="2"/>
      <c r="H82" s="5"/>
    </row>
    <row r="83" spans="1:8" s="1" customFormat="1" ht="13.5" customHeight="1">
      <c r="A83" s="3"/>
      <c r="B83" s="3"/>
      <c r="C83" s="3"/>
      <c r="D83" s="3"/>
      <c r="E83" s="3"/>
      <c r="F83" s="4"/>
      <c r="G83" s="2"/>
      <c r="H83" s="5"/>
    </row>
    <row r="84" spans="1:8" s="1" customFormat="1" ht="13.5" customHeight="1">
      <c r="A84" s="3"/>
      <c r="B84" s="3"/>
      <c r="C84" s="3"/>
      <c r="D84" s="3"/>
      <c r="E84" s="3"/>
      <c r="F84" s="4"/>
      <c r="G84" s="2"/>
      <c r="H84" s="5"/>
    </row>
  </sheetData>
  <sheetProtection/>
  <mergeCells count="142">
    <mergeCell ref="A1:J1"/>
    <mergeCell ref="A2:J2"/>
    <mergeCell ref="A6:A7"/>
    <mergeCell ref="A11:A13"/>
    <mergeCell ref="A18:A22"/>
    <mergeCell ref="A23:A25"/>
    <mergeCell ref="A28:A29"/>
    <mergeCell ref="A30:A31"/>
    <mergeCell ref="A32:A33"/>
    <mergeCell ref="A35:A37"/>
    <mergeCell ref="A39:A41"/>
    <mergeCell ref="A43:A44"/>
    <mergeCell ref="A45:A46"/>
    <mergeCell ref="A47:A49"/>
    <mergeCell ref="A50:A51"/>
    <mergeCell ref="A52:A53"/>
    <mergeCell ref="A54:A55"/>
    <mergeCell ref="A56:A57"/>
    <mergeCell ref="A58:A59"/>
    <mergeCell ref="A61:A62"/>
    <mergeCell ref="A63:A64"/>
    <mergeCell ref="A66:A68"/>
    <mergeCell ref="B6:B7"/>
    <mergeCell ref="B11:B13"/>
    <mergeCell ref="B18:B22"/>
    <mergeCell ref="B23:B25"/>
    <mergeCell ref="B28:B29"/>
    <mergeCell ref="B30:B31"/>
    <mergeCell ref="B32:B33"/>
    <mergeCell ref="B35:B37"/>
    <mergeCell ref="B39:B41"/>
    <mergeCell ref="B43:B44"/>
    <mergeCell ref="B45:B46"/>
    <mergeCell ref="B47:B49"/>
    <mergeCell ref="B50:B51"/>
    <mergeCell ref="B52:B53"/>
    <mergeCell ref="B54:B55"/>
    <mergeCell ref="B56:B57"/>
    <mergeCell ref="B58:B59"/>
    <mergeCell ref="B61:B62"/>
    <mergeCell ref="B63:B64"/>
    <mergeCell ref="B66:B68"/>
    <mergeCell ref="C6:C7"/>
    <mergeCell ref="C11:C13"/>
    <mergeCell ref="C18:C22"/>
    <mergeCell ref="C23:C25"/>
    <mergeCell ref="C28:C29"/>
    <mergeCell ref="C30:C31"/>
    <mergeCell ref="C32:C33"/>
    <mergeCell ref="C35:C37"/>
    <mergeCell ref="C39:C41"/>
    <mergeCell ref="C43:C44"/>
    <mergeCell ref="C45:C46"/>
    <mergeCell ref="C47:C49"/>
    <mergeCell ref="C50:C51"/>
    <mergeCell ref="C52:C53"/>
    <mergeCell ref="C54:C55"/>
    <mergeCell ref="C56:C57"/>
    <mergeCell ref="C58:C59"/>
    <mergeCell ref="C61:C62"/>
    <mergeCell ref="C63:C64"/>
    <mergeCell ref="C66:C68"/>
    <mergeCell ref="G6:G7"/>
    <mergeCell ref="G11:G13"/>
    <mergeCell ref="G18:G22"/>
    <mergeCell ref="G23:G25"/>
    <mergeCell ref="G28:G29"/>
    <mergeCell ref="G30:G31"/>
    <mergeCell ref="G32:G33"/>
    <mergeCell ref="G35:G37"/>
    <mergeCell ref="G39:G41"/>
    <mergeCell ref="G43:G44"/>
    <mergeCell ref="G45:G46"/>
    <mergeCell ref="G47:G49"/>
    <mergeCell ref="G50:G51"/>
    <mergeCell ref="G52:G53"/>
    <mergeCell ref="G54:G55"/>
    <mergeCell ref="G56:G57"/>
    <mergeCell ref="G58:G59"/>
    <mergeCell ref="G61:G62"/>
    <mergeCell ref="G63:G64"/>
    <mergeCell ref="G66:G68"/>
    <mergeCell ref="H6:H7"/>
    <mergeCell ref="H11:H13"/>
    <mergeCell ref="H18:H22"/>
    <mergeCell ref="H23:H25"/>
    <mergeCell ref="H28:H29"/>
    <mergeCell ref="H30:H31"/>
    <mergeCell ref="H32:H33"/>
    <mergeCell ref="H35:H37"/>
    <mergeCell ref="H39:H41"/>
    <mergeCell ref="H43:H44"/>
    <mergeCell ref="H45:H46"/>
    <mergeCell ref="H47:H49"/>
    <mergeCell ref="H50:H51"/>
    <mergeCell ref="H52:H53"/>
    <mergeCell ref="H54:H55"/>
    <mergeCell ref="H56:H57"/>
    <mergeCell ref="H58:H59"/>
    <mergeCell ref="H61:H62"/>
    <mergeCell ref="H63:H64"/>
    <mergeCell ref="H66:H68"/>
    <mergeCell ref="I6:I7"/>
    <mergeCell ref="I11:I13"/>
    <mergeCell ref="I18:I22"/>
    <mergeCell ref="I23:I25"/>
    <mergeCell ref="I28:I29"/>
    <mergeCell ref="I30:I31"/>
    <mergeCell ref="I32:I33"/>
    <mergeCell ref="I35:I37"/>
    <mergeCell ref="I39:I41"/>
    <mergeCell ref="I43:I44"/>
    <mergeCell ref="I45:I46"/>
    <mergeCell ref="I47:I49"/>
    <mergeCell ref="I50:I51"/>
    <mergeCell ref="I52:I53"/>
    <mergeCell ref="I54:I55"/>
    <mergeCell ref="I56:I57"/>
    <mergeCell ref="I58:I59"/>
    <mergeCell ref="I61:I62"/>
    <mergeCell ref="I63:I64"/>
    <mergeCell ref="I66:I68"/>
    <mergeCell ref="J6:J7"/>
    <mergeCell ref="J11:J13"/>
    <mergeCell ref="J18:J22"/>
    <mergeCell ref="J23:J25"/>
    <mergeCell ref="J28:J29"/>
    <mergeCell ref="J30:J31"/>
    <mergeCell ref="J32:J33"/>
    <mergeCell ref="J35:J37"/>
    <mergeCell ref="J39:J41"/>
    <mergeCell ref="J43:J44"/>
    <mergeCell ref="J45:J46"/>
    <mergeCell ref="J47:J49"/>
    <mergeCell ref="J50:J51"/>
    <mergeCell ref="J52:J53"/>
    <mergeCell ref="J54:J55"/>
    <mergeCell ref="J56:J57"/>
    <mergeCell ref="J58:J59"/>
    <mergeCell ref="J61:J62"/>
    <mergeCell ref="J63:J64"/>
    <mergeCell ref="J66:J68"/>
  </mergeCells>
  <conditionalFormatting sqref="J26">
    <cfRule type="expression" priority="1" dxfId="0" stopIfTrue="1">
      <formula>AND(COUNTIF($J$26,J26)&gt;1,NOT(ISBLANK(J26)))</formula>
    </cfRule>
  </conditionalFormatting>
  <conditionalFormatting sqref="D53">
    <cfRule type="expression" priority="2" dxfId="0" stopIfTrue="1">
      <formula>AND(COUNTIF($D$53,D53)&gt;1,NOT(ISBLANK(D53)))</formula>
    </cfRule>
  </conditionalFormatting>
  <conditionalFormatting sqref="D4:D52 D54:D62 D69">
    <cfRule type="expression" priority="3" dxfId="0" stopIfTrue="1">
      <formula>AND(COUNTIF($D$4:$D$52,D4)+COUNTIF($D$54:$D$62,D4)+COUNTIF($D$69,D4)&gt;1,NOT(ISBLANK(D4)))</formula>
    </cfRule>
  </conditionalFormatting>
  <printOptions/>
  <pageMargins left="0.75" right="0.75" top="0.55" bottom="0.47" header="0.51" footer="0.51"/>
  <pageSetup orientation="portrait" paperSize="9" scale="8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国土城建和水务局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住房保障和物业管理股</dc:creator>
  <cp:keywords/>
  <dc:description/>
  <cp:lastModifiedBy/>
  <dcterms:created xsi:type="dcterms:W3CDTF">2022-12-20T07:54:04Z</dcterms:created>
  <dcterms:modified xsi:type="dcterms:W3CDTF">2022-12-21T00:59:09Z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